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pt004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<sst xmlns="http://schemas.openxmlformats.org/spreadsheetml/2006/main" count="37" uniqueCount="33">
  <si>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</t>
  </si>
  <si>
    <t>Concepto</t>
  </si>
  <si>
    <t>Deuda pública externa neta</t>
  </si>
  <si>
    <t>Deuda pública externa bruta</t>
  </si>
  <si>
    <t>Estructura por plazo</t>
  </si>
  <si>
    <t xml:space="preserve">     Largo plazo</t>
  </si>
  <si>
    <t xml:space="preserve">     Corto plazo</t>
  </si>
  <si>
    <t>Deuda pública externa bruta por fuentes de financiamiento</t>
  </si>
  <si>
    <t>Total</t>
  </si>
  <si>
    <t>Organismos Financieros Internacionales (OFIS)</t>
  </si>
  <si>
    <t>Nota: Las sumas parciales y las variaciones pueden no coincidir debido al redondeo.</t>
  </si>
  <si>
    <t>p/ Cifras preliminares.</t>
  </si>
  <si>
    <t>* Hasta 2006 este rubro  tenía el nombre de Bilaterales, a partir del 2007 el nombre cambió.</t>
  </si>
  <si>
    <t>Mercado de Capitales*</t>
  </si>
  <si>
    <t>n.s  No suficiente</t>
  </si>
  <si>
    <t>mdd</t>
  </si>
  <si>
    <t>fix</t>
  </si>
  <si>
    <t>Estructura porcentual %</t>
  </si>
  <si>
    <r>
      <t xml:space="preserve">    Activos financieros en moneda extranjera </t>
    </r>
    <r>
      <rPr>
        <b/>
        <vertAlign val="superscript"/>
        <sz val="8"/>
        <rFont val="Calibri"/>
        <family val="2"/>
      </rPr>
      <t>1/</t>
    </r>
  </si>
  <si>
    <r>
      <t xml:space="preserve">Otros </t>
    </r>
    <r>
      <rPr>
        <b/>
        <vertAlign val="superscript"/>
        <sz val="8"/>
        <rFont val="Calibri"/>
        <family val="2"/>
      </rPr>
      <t>2/</t>
    </r>
  </si>
  <si>
    <t>(Millones de dólares)</t>
  </si>
  <si>
    <t>Deuda Pública Externa por Plazo de Vencimiento y Fuentes de Financiamiento</t>
  </si>
  <si>
    <t>Variación %</t>
  </si>
  <si>
    <t>1/ Considera el saldo neto denominado en dólares de la Cuenta de la Tesorería de la Federtación y otros activos del Gobierno Federal en moneda extranjera, así como las disponibilidades de los Organismos y Empresas y de la Banca de Desarrollo.</t>
  </si>
  <si>
    <t>2/ Se refiere a los movimientos de deuda directa, ligados a los Proyectos de Infraestructura Productiva de Largo Plazo (Pidiregas).</t>
  </si>
  <si>
    <t>Comercio Exterior**</t>
  </si>
  <si>
    <t>Mercado Bancario***</t>
  </si>
  <si>
    <t>*** Hasta 2006 este rubro  tenía el nombre de Banca Comercial, a partir del 2007 el nombre cambió.</t>
  </si>
  <si>
    <t>**Hasta 2006 este rubro  tenía el nombre de Emisiones en los Mercados Internacionales, a partir del 2007 el nombre cambió.</t>
  </si>
  <si>
    <r>
      <t xml:space="preserve">jun-15 </t>
    </r>
    <r>
      <rPr>
        <vertAlign val="superscript"/>
        <sz val="9"/>
        <rFont val="Calibri"/>
        <family val="2"/>
      </rPr>
      <t>P/</t>
    </r>
  </si>
  <si>
    <t xml:space="preserve">Cifras al segundo trimestre de 2015 </t>
  </si>
  <si>
    <t>dic-14 - jun-15</t>
  </si>
  <si>
    <t xml:space="preserve">Fuente: Elaborado por el Centro de Estudios de las Finanzas Públicas con datos de los Informes sobre la Situación Económica, las Finanzas Públicas y la Deuda Pública, segundo trimestre de 2015, SHCP.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</si>
</sst>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5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8"/>
      <name val="Calibri"/>
      <family val="2"/>
    </font>
    <font>
      <sz val="7"/>
      <color indexed="5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1" fontId="22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64" fontId="23" fillId="33" borderId="0" xfId="0" applyNumberFormat="1" applyFont="1" applyFill="1" applyBorder="1" applyAlignment="1" quotePrefix="1">
      <alignment horizontal="center" vertical="center"/>
    </xf>
    <xf numFmtId="164" fontId="24" fillId="33" borderId="0" xfId="0" applyNumberFormat="1" applyFont="1" applyFill="1" applyAlignment="1">
      <alignment/>
    </xf>
    <xf numFmtId="17" fontId="22" fillId="33" borderId="10" xfId="0" applyNumberFormat="1" applyFont="1" applyFill="1" applyBorder="1" applyAlignment="1">
      <alignment horizontal="right" vertical="center"/>
    </xf>
    <xf numFmtId="164" fontId="24" fillId="33" borderId="0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right"/>
    </xf>
    <xf numFmtId="164" fontId="25" fillId="33" borderId="12" xfId="0" applyNumberFormat="1" applyFont="1" applyFill="1" applyBorder="1" applyAlignment="1" quotePrefix="1">
      <alignment horizontal="left"/>
    </xf>
    <xf numFmtId="164" fontId="25" fillId="33" borderId="12" xfId="0" applyNumberFormat="1" applyFont="1" applyFill="1" applyBorder="1" applyAlignment="1">
      <alignment/>
    </xf>
    <xf numFmtId="164" fontId="24" fillId="33" borderId="12" xfId="0" applyNumberFormat="1" applyFont="1" applyFill="1" applyBorder="1" applyAlignment="1" quotePrefix="1">
      <alignment horizontal="left"/>
    </xf>
    <xf numFmtId="164" fontId="24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left"/>
    </xf>
    <xf numFmtId="164" fontId="24" fillId="33" borderId="12" xfId="0" applyNumberFormat="1" applyFont="1" applyFill="1" applyBorder="1" applyAlignment="1" quotePrefix="1">
      <alignment vertical="center"/>
    </xf>
    <xf numFmtId="164" fontId="24" fillId="0" borderId="12" xfId="0" applyNumberFormat="1" applyFont="1" applyFill="1" applyBorder="1" applyAlignment="1">
      <alignment/>
    </xf>
    <xf numFmtId="164" fontId="24" fillId="0" borderId="12" xfId="0" applyNumberFormat="1" applyFont="1" applyFill="1" applyBorder="1" applyAlignment="1" quotePrefix="1">
      <alignment vertical="center"/>
    </xf>
    <xf numFmtId="164" fontId="24" fillId="33" borderId="0" xfId="0" applyNumberFormat="1" applyFont="1" applyFill="1" applyBorder="1" applyAlignment="1" quotePrefix="1">
      <alignment vertical="center"/>
    </xf>
    <xf numFmtId="165" fontId="24" fillId="33" borderId="12" xfId="0" applyNumberFormat="1" applyFont="1" applyFill="1" applyBorder="1" applyAlignment="1">
      <alignment/>
    </xf>
    <xf numFmtId="164" fontId="25" fillId="33" borderId="0" xfId="0" applyNumberFormat="1" applyFont="1" applyFill="1" applyBorder="1" applyAlignment="1">
      <alignment/>
    </xf>
    <xf numFmtId="164" fontId="24" fillId="33" borderId="12" xfId="0" applyNumberFormat="1" applyFont="1" applyFill="1" applyBorder="1" applyAlignment="1">
      <alignment horizontal="left" indent="1"/>
    </xf>
    <xf numFmtId="164" fontId="25" fillId="33" borderId="12" xfId="0" applyNumberFormat="1" applyFont="1" applyFill="1" applyBorder="1" applyAlignment="1">
      <alignment horizontal="left" indent="1"/>
    </xf>
    <xf numFmtId="164" fontId="24" fillId="33" borderId="13" xfId="0" applyNumberFormat="1" applyFont="1" applyFill="1" applyBorder="1" applyAlignment="1">
      <alignment/>
    </xf>
    <xf numFmtId="165" fontId="24" fillId="33" borderId="0" xfId="0" applyNumberFormat="1" applyFont="1" applyFill="1" applyBorder="1" applyAlignment="1">
      <alignment/>
    </xf>
    <xf numFmtId="164" fontId="26" fillId="33" borderId="0" xfId="0" applyNumberFormat="1" applyFont="1" applyFill="1" applyBorder="1" applyAlignment="1" quotePrefix="1">
      <alignment horizontal="left"/>
    </xf>
    <xf numFmtId="164" fontId="26" fillId="33" borderId="0" xfId="0" applyNumberFormat="1" applyFont="1" applyFill="1" applyBorder="1" applyAlignment="1">
      <alignment/>
    </xf>
    <xf numFmtId="164" fontId="26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64" fontId="26" fillId="33" borderId="0" xfId="0" applyNumberFormat="1" applyFont="1" applyFill="1" applyBorder="1" applyAlignment="1">
      <alignment vertical="center"/>
    </xf>
    <xf numFmtId="9" fontId="21" fillId="33" borderId="0" xfId="53" applyFont="1" applyFill="1" applyAlignment="1">
      <alignment/>
    </xf>
    <xf numFmtId="0" fontId="26" fillId="33" borderId="0" xfId="0" applyFont="1" applyFill="1" applyBorder="1" applyAlignment="1">
      <alignment/>
    </xf>
    <xf numFmtId="165" fontId="26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165" fontId="21" fillId="33" borderId="0" xfId="0" applyNumberFormat="1" applyFont="1" applyFill="1" applyAlignment="1">
      <alignment/>
    </xf>
    <xf numFmtId="166" fontId="24" fillId="33" borderId="0" xfId="47" applyNumberFormat="1" applyFont="1" applyFill="1" applyAlignment="1">
      <alignment/>
    </xf>
    <xf numFmtId="3" fontId="50" fillId="0" borderId="0" xfId="0" applyNumberFormat="1" applyFont="1" applyAlignment="1">
      <alignment/>
    </xf>
    <xf numFmtId="43" fontId="50" fillId="0" borderId="0" xfId="47" applyFont="1" applyAlignment="1">
      <alignment/>
    </xf>
    <xf numFmtId="43" fontId="21" fillId="33" borderId="0" xfId="47" applyFont="1" applyFill="1" applyAlignment="1">
      <alignment/>
    </xf>
    <xf numFmtId="164" fontId="28" fillId="33" borderId="0" xfId="0" applyNumberFormat="1" applyFont="1" applyFill="1" applyAlignment="1">
      <alignment horizontal="left"/>
    </xf>
    <xf numFmtId="164" fontId="25" fillId="33" borderId="0" xfId="0" applyNumberFormat="1" applyFont="1" applyFill="1" applyBorder="1" applyAlignment="1">
      <alignment vertical="center"/>
    </xf>
    <xf numFmtId="164" fontId="26" fillId="33" borderId="0" xfId="0" applyNumberFormat="1" applyFont="1" applyFill="1" applyAlignment="1">
      <alignment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/>
    </xf>
    <xf numFmtId="165" fontId="24" fillId="33" borderId="12" xfId="0" applyNumberFormat="1" applyFont="1" applyFill="1" applyBorder="1" applyAlignment="1">
      <alignment horizontal="center"/>
    </xf>
    <xf numFmtId="1" fontId="22" fillId="33" borderId="14" xfId="0" applyNumberFormat="1" applyFont="1" applyFill="1" applyBorder="1" applyAlignment="1">
      <alignment horizontal="center" vertical="center"/>
    </xf>
    <xf numFmtId="165" fontId="29" fillId="33" borderId="12" xfId="0" applyNumberFormat="1" applyFont="1" applyFill="1" applyBorder="1" applyAlignment="1">
      <alignment horizontal="center"/>
    </xf>
    <xf numFmtId="164" fontId="29" fillId="33" borderId="12" xfId="0" applyNumberFormat="1" applyFont="1" applyFill="1" applyBorder="1" applyAlignment="1">
      <alignment vertical="center"/>
    </xf>
    <xf numFmtId="165" fontId="29" fillId="33" borderId="12" xfId="0" applyNumberFormat="1" applyFont="1" applyFill="1" applyBorder="1" applyAlignment="1">
      <alignment/>
    </xf>
    <xf numFmtId="164" fontId="21" fillId="33" borderId="12" xfId="0" applyNumberFormat="1" applyFont="1" applyFill="1" applyBorder="1" applyAlignment="1" quotePrefix="1">
      <alignment vertical="center"/>
    </xf>
    <xf numFmtId="164" fontId="21" fillId="33" borderId="12" xfId="0" applyNumberFormat="1" applyFont="1" applyFill="1" applyBorder="1" applyAlignment="1">
      <alignment/>
    </xf>
    <xf numFmtId="165" fontId="21" fillId="33" borderId="12" xfId="0" applyNumberFormat="1" applyFont="1" applyFill="1" applyBorder="1" applyAlignment="1">
      <alignment horizontal="center"/>
    </xf>
    <xf numFmtId="165" fontId="21" fillId="33" borderId="12" xfId="0" applyNumberFormat="1" applyFont="1" applyFill="1" applyBorder="1" applyAlignment="1">
      <alignment/>
    </xf>
    <xf numFmtId="164" fontId="21" fillId="0" borderId="12" xfId="0" applyNumberFormat="1" applyFont="1" applyFill="1" applyBorder="1" applyAlignment="1">
      <alignment/>
    </xf>
    <xf numFmtId="164" fontId="29" fillId="0" borderId="12" xfId="0" applyNumberFormat="1" applyFont="1" applyFill="1" applyBorder="1" applyAlignment="1">
      <alignment/>
    </xf>
    <xf numFmtId="0" fontId="21" fillId="33" borderId="0" xfId="0" applyFont="1" applyFill="1" applyAlignment="1">
      <alignment horizontal="center" vertical="center"/>
    </xf>
    <xf numFmtId="164" fontId="51" fillId="0" borderId="12" xfId="0" applyNumberFormat="1" applyFont="1" applyBorder="1" applyAlignment="1">
      <alignment horizontal="right" vertical="center" wrapText="1"/>
    </xf>
    <xf numFmtId="164" fontId="21" fillId="0" borderId="12" xfId="0" applyNumberFormat="1" applyFont="1" applyBorder="1" applyAlignment="1">
      <alignment horizontal="right" vertical="center" wrapText="1"/>
    </xf>
    <xf numFmtId="164" fontId="29" fillId="33" borderId="12" xfId="0" applyNumberFormat="1" applyFont="1" applyFill="1" applyBorder="1" applyAlignment="1">
      <alignment/>
    </xf>
    <xf numFmtId="164" fontId="26" fillId="33" borderId="0" xfId="0" applyNumberFormat="1" applyFont="1" applyFill="1" applyAlignment="1">
      <alignment horizontal="left" wrapText="1"/>
    </xf>
    <xf numFmtId="164" fontId="31" fillId="33" borderId="0" xfId="0" applyNumberFormat="1" applyFont="1" applyFill="1" applyBorder="1" applyAlignment="1">
      <alignment horizontal="center" vertical="center" wrapText="1"/>
    </xf>
    <xf numFmtId="164" fontId="31" fillId="33" borderId="15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64" fontId="32" fillId="33" borderId="0" xfId="0" applyNumberFormat="1" applyFont="1" applyFill="1" applyBorder="1" applyAlignment="1">
      <alignment horizontal="center" vertical="center"/>
    </xf>
    <xf numFmtId="164" fontId="21" fillId="33" borderId="15" xfId="0" applyNumberFormat="1" applyFont="1" applyFill="1" applyBorder="1" applyAlignment="1">
      <alignment horizontal="center" vertical="center"/>
    </xf>
    <xf numFmtId="164" fontId="31" fillId="33" borderId="16" xfId="0" applyNumberFormat="1" applyFont="1" applyFill="1" applyBorder="1" applyAlignment="1">
      <alignment horizontal="center" vertical="center" wrapText="1"/>
    </xf>
    <xf numFmtId="164" fontId="29" fillId="33" borderId="0" xfId="0" applyNumberFormat="1" applyFont="1" applyFill="1" applyBorder="1" applyAlignment="1">
      <alignment horizontal="center" vertical="center"/>
    </xf>
    <xf numFmtId="17" fontId="22" fillId="33" borderId="10" xfId="0" applyNumberFormat="1" applyFont="1" applyFill="1" applyBorder="1" applyAlignment="1">
      <alignment horizontal="center" vertical="center"/>
    </xf>
    <xf numFmtId="17" fontId="22" fillId="33" borderId="16" xfId="0" applyNumberFormat="1" applyFont="1" applyFill="1" applyBorder="1" applyAlignment="1">
      <alignment horizontal="center" vertical="center"/>
    </xf>
    <xf numFmtId="17" fontId="2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2.28125" style="1" customWidth="1"/>
    <col min="2" max="2" width="46.7109375" style="1" customWidth="1"/>
    <col min="3" max="3" width="11.7109375" style="1" customWidth="1"/>
    <col min="4" max="4" width="12.28125" style="1" bestFit="1" customWidth="1"/>
    <col min="5" max="5" width="15.421875" style="1" customWidth="1"/>
    <col min="6" max="6" width="9.00390625" style="1" customWidth="1"/>
    <col min="7" max="7" width="12.28125" style="1" customWidth="1"/>
    <col min="8" max="8" width="3.7109375" style="1" customWidth="1"/>
    <col min="9" max="9" width="9.28125" style="1" customWidth="1"/>
    <col min="10" max="10" width="9.140625" style="1" customWidth="1"/>
    <col min="11" max="12" width="9.57421875" style="1" customWidth="1"/>
    <col min="13" max="13" width="8.7109375" style="1" customWidth="1"/>
    <col min="14" max="18" width="8.7109375" style="1" bestFit="1" customWidth="1"/>
    <col min="19" max="16384" width="11.421875" style="1" customWidth="1"/>
  </cols>
  <sheetData>
    <row r="1" ht="12.75">
      <c r="C1" s="1" t="s">
        <v>0</v>
      </c>
    </row>
    <row r="2" spans="2:16" ht="12.75">
      <c r="B2" s="1" t="s">
        <v>0</v>
      </c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</row>
    <row r="3" spans="2:16" ht="15">
      <c r="B3" s="68" t="s">
        <v>21</v>
      </c>
      <c r="C3" s="68"/>
      <c r="D3" s="68"/>
      <c r="E3" s="68"/>
      <c r="F3" s="68"/>
      <c r="G3" s="68"/>
      <c r="H3" s="45"/>
      <c r="I3" s="45"/>
      <c r="J3" s="45"/>
      <c r="K3" s="45"/>
      <c r="L3" s="4"/>
      <c r="M3" s="5"/>
      <c r="N3" s="5"/>
      <c r="O3" s="5"/>
      <c r="P3" s="5"/>
    </row>
    <row r="4" spans="2:16" ht="12.75">
      <c r="B4" s="71" t="s">
        <v>30</v>
      </c>
      <c r="C4" s="71"/>
      <c r="D4" s="71"/>
      <c r="E4" s="71"/>
      <c r="F4" s="71"/>
      <c r="G4" s="71"/>
      <c r="H4" s="45"/>
      <c r="I4" s="45"/>
      <c r="J4" s="45"/>
      <c r="K4" s="45"/>
      <c r="L4" s="58"/>
      <c r="M4" s="5"/>
      <c r="N4" s="5"/>
      <c r="O4" s="5"/>
      <c r="P4" s="5"/>
    </row>
    <row r="5" spans="2:16" s="2" customFormat="1" ht="12.75">
      <c r="B5" s="69" t="s">
        <v>20</v>
      </c>
      <c r="C5" s="69"/>
      <c r="D5" s="69"/>
      <c r="E5" s="69"/>
      <c r="F5" s="69"/>
      <c r="G5" s="69"/>
      <c r="H5" s="46"/>
      <c r="I5" s="46"/>
      <c r="J5" s="46"/>
      <c r="K5" s="46"/>
      <c r="M5" s="5"/>
      <c r="N5" s="5"/>
      <c r="O5" s="5"/>
      <c r="P5" s="5"/>
    </row>
    <row r="6" spans="2:13" ht="8.25" customHeight="1">
      <c r="B6" s="65" t="s">
        <v>1</v>
      </c>
      <c r="C6" s="73">
        <v>41974</v>
      </c>
      <c r="D6" s="73" t="s">
        <v>29</v>
      </c>
      <c r="E6" s="70" t="s">
        <v>22</v>
      </c>
      <c r="F6" s="63" t="s">
        <v>17</v>
      </c>
      <c r="G6" s="63"/>
      <c r="H6" s="5"/>
      <c r="I6" s="5"/>
      <c r="J6" s="5"/>
      <c r="K6" s="5"/>
      <c r="L6" s="5"/>
      <c r="M6" s="5"/>
    </row>
    <row r="7" spans="2:16" ht="8.25" customHeight="1">
      <c r="B7" s="66"/>
      <c r="C7" s="74"/>
      <c r="D7" s="74"/>
      <c r="E7" s="64"/>
      <c r="F7" s="64"/>
      <c r="G7" s="64"/>
      <c r="I7" s="2"/>
      <c r="J7" s="2"/>
      <c r="K7" s="2"/>
      <c r="L7" s="2"/>
      <c r="M7" s="2"/>
      <c r="N7" s="6"/>
      <c r="O7" s="6"/>
      <c r="P7" s="6"/>
    </row>
    <row r="8" spans="2:16" ht="15" thickBot="1">
      <c r="B8" s="67"/>
      <c r="C8" s="72"/>
      <c r="D8" s="72"/>
      <c r="E8" s="48" t="s">
        <v>31</v>
      </c>
      <c r="F8" s="7">
        <v>41974</v>
      </c>
      <c r="G8" s="7" t="s">
        <v>29</v>
      </c>
      <c r="H8" s="8"/>
      <c r="I8" s="8"/>
      <c r="J8" s="8"/>
      <c r="K8" s="8"/>
      <c r="L8" s="8"/>
      <c r="M8" s="8"/>
      <c r="N8" s="6"/>
      <c r="O8" s="6"/>
      <c r="P8" s="6"/>
    </row>
    <row r="9" spans="2:16" ht="3" customHeight="1">
      <c r="B9" s="9"/>
      <c r="C9" s="9"/>
      <c r="D9" s="9"/>
      <c r="E9" s="10"/>
      <c r="F9" s="11"/>
      <c r="G9" s="11"/>
      <c r="H9" s="8"/>
      <c r="I9" s="8"/>
      <c r="J9" s="8"/>
      <c r="K9" s="8"/>
      <c r="L9" s="8"/>
      <c r="M9" s="8"/>
      <c r="N9" s="6"/>
      <c r="O9" s="6"/>
      <c r="P9" s="6"/>
    </row>
    <row r="10" spans="2:16" ht="12.75">
      <c r="B10" s="12" t="s">
        <v>2</v>
      </c>
      <c r="C10" s="59">
        <v>145617.4</v>
      </c>
      <c r="D10" s="59">
        <v>158580.4</v>
      </c>
      <c r="E10" s="49">
        <f>((D10/C10)-1)*100</f>
        <v>8.902095491335515</v>
      </c>
      <c r="F10" s="50">
        <v>100</v>
      </c>
      <c r="G10" s="51">
        <v>100</v>
      </c>
      <c r="H10" s="43"/>
      <c r="I10" s="8"/>
      <c r="J10" s="8"/>
      <c r="K10" s="8"/>
      <c r="L10" s="8"/>
      <c r="M10" s="8"/>
      <c r="N10" s="6"/>
      <c r="O10" s="6"/>
      <c r="P10" s="6"/>
    </row>
    <row r="11" spans="2:13" ht="12.75">
      <c r="B11" s="16" t="s">
        <v>18</v>
      </c>
      <c r="C11" s="60">
        <v>2048.4</v>
      </c>
      <c r="D11" s="60">
        <v>3776.5</v>
      </c>
      <c r="E11" s="49">
        <f>((D11/C11)-1)*100</f>
        <v>84.3634055848467</v>
      </c>
      <c r="F11" s="52"/>
      <c r="G11" s="51"/>
      <c r="H11" s="20"/>
      <c r="I11" s="2"/>
      <c r="J11" s="2"/>
      <c r="K11" s="2"/>
      <c r="L11" s="2"/>
      <c r="M11" s="2"/>
    </row>
    <row r="12" spans="2:13" ht="12.75">
      <c r="B12" s="12" t="s">
        <v>3</v>
      </c>
      <c r="C12" s="59">
        <v>147665.8</v>
      </c>
      <c r="D12" s="59">
        <v>162356.9</v>
      </c>
      <c r="E12" s="49">
        <f>((D12/C12)-1)*100</f>
        <v>9.948884575846284</v>
      </c>
      <c r="F12" s="50">
        <f>(F14+F15)</f>
        <v>100.00000000000001</v>
      </c>
      <c r="G12" s="51">
        <f>(G14+G15)</f>
        <v>100</v>
      </c>
      <c r="H12" s="43"/>
      <c r="I12" s="2"/>
      <c r="J12" s="2"/>
      <c r="K12" s="2"/>
      <c r="L12" s="2"/>
      <c r="M12" s="2"/>
    </row>
    <row r="13" spans="2:13" ht="12.75">
      <c r="B13" s="15" t="s">
        <v>4</v>
      </c>
      <c r="C13" s="59">
        <v>147665.8</v>
      </c>
      <c r="D13" s="59">
        <v>162356.9</v>
      </c>
      <c r="E13" s="49"/>
      <c r="F13" s="53"/>
      <c r="G13" s="51"/>
      <c r="H13" s="8"/>
      <c r="I13" s="2"/>
      <c r="J13" s="2"/>
      <c r="K13" s="2"/>
      <c r="L13" s="2"/>
      <c r="M13" s="2"/>
    </row>
    <row r="14" spans="2:13" ht="12.75">
      <c r="B14" s="14" t="s">
        <v>5</v>
      </c>
      <c r="C14" s="60">
        <v>142869.2</v>
      </c>
      <c r="D14" s="60">
        <v>157005.3</v>
      </c>
      <c r="E14" s="54">
        <f>((D14/C14)-1)*100</f>
        <v>9.894434909693594</v>
      </c>
      <c r="F14" s="52">
        <f>(C14/C12)*100</f>
        <v>96.75171908458155</v>
      </c>
      <c r="G14" s="55">
        <f>(D14/D12)*100</f>
        <v>96.70380501229083</v>
      </c>
      <c r="H14" s="20"/>
      <c r="I14" s="2"/>
      <c r="J14" s="2"/>
      <c r="K14" s="2"/>
      <c r="L14" s="2"/>
      <c r="M14" s="2"/>
    </row>
    <row r="15" spans="2:13" ht="12.75">
      <c r="B15" s="14" t="s">
        <v>6</v>
      </c>
      <c r="C15" s="60">
        <v>4796.6</v>
      </c>
      <c r="D15" s="60">
        <v>5351.6</v>
      </c>
      <c r="E15" s="54">
        <f>((D15/C15)-1)*100</f>
        <v>11.570695909602623</v>
      </c>
      <c r="F15" s="52">
        <f>(C15/C12)*100</f>
        <v>3.2482809154184658</v>
      </c>
      <c r="G15" s="55">
        <f>(D15/D12)*100</f>
        <v>3.296194987709177</v>
      </c>
      <c r="H15" s="20"/>
      <c r="I15" s="2"/>
      <c r="J15" s="2"/>
      <c r="K15" s="2"/>
      <c r="L15" s="2"/>
      <c r="M15" s="2"/>
    </row>
    <row r="16" spans="2:13" ht="12.75">
      <c r="B16" s="12" t="s">
        <v>7</v>
      </c>
      <c r="C16" s="56"/>
      <c r="D16" s="57"/>
      <c r="E16" s="49"/>
      <c r="F16" s="53"/>
      <c r="G16" s="51"/>
      <c r="H16" s="8"/>
      <c r="I16" s="2"/>
      <c r="J16" s="2"/>
      <c r="K16" s="2"/>
      <c r="L16" s="2"/>
      <c r="M16" s="2"/>
    </row>
    <row r="17" spans="2:13" ht="12.75">
      <c r="B17" s="13" t="s">
        <v>8</v>
      </c>
      <c r="C17" s="59">
        <v>147665.8</v>
      </c>
      <c r="D17" s="59">
        <v>162356.9</v>
      </c>
      <c r="E17" s="49">
        <f>((D17/C17)-1)*100</f>
        <v>9.948884575846284</v>
      </c>
      <c r="F17" s="61">
        <f>SUM(F18:F22)</f>
        <v>100.00000000000001</v>
      </c>
      <c r="G17" s="61">
        <f>SUM(G18:G22)</f>
        <v>100</v>
      </c>
      <c r="H17" s="22"/>
      <c r="I17" s="2"/>
      <c r="J17" s="2"/>
      <c r="K17" s="2"/>
      <c r="L17" s="2"/>
      <c r="M17" s="2"/>
    </row>
    <row r="18" spans="2:13" ht="12.75">
      <c r="B18" s="23" t="s">
        <v>13</v>
      </c>
      <c r="C18" s="60">
        <v>100708.1</v>
      </c>
      <c r="D18" s="60">
        <v>113223.3</v>
      </c>
      <c r="E18" s="54">
        <f>((D18/C18)-1)*100</f>
        <v>12.427202975728857</v>
      </c>
      <c r="F18" s="52">
        <f>(C18/C17)*100</f>
        <v>68.20001652379902</v>
      </c>
      <c r="G18" s="55">
        <f>(D18/$D$17)*100</f>
        <v>69.73728865234554</v>
      </c>
      <c r="H18" s="22"/>
      <c r="I18" s="2"/>
      <c r="J18" s="2"/>
      <c r="K18" s="2"/>
      <c r="L18" s="2"/>
      <c r="M18" s="2"/>
    </row>
    <row r="19" spans="2:13" ht="12.75">
      <c r="B19" s="23" t="s">
        <v>9</v>
      </c>
      <c r="C19" s="60">
        <v>28186</v>
      </c>
      <c r="D19" s="60">
        <v>28284.9</v>
      </c>
      <c r="E19" s="54">
        <f>((D19/C19)-1)*100</f>
        <v>0.35088341729936356</v>
      </c>
      <c r="F19" s="52">
        <f>(C19/C17)*100</f>
        <v>19.08769667722655</v>
      </c>
      <c r="G19" s="55">
        <f>(D19/$D$17)*100</f>
        <v>17.42143389039825</v>
      </c>
      <c r="H19" s="20"/>
      <c r="I19" s="2"/>
      <c r="J19" s="2"/>
      <c r="K19" s="2"/>
      <c r="L19" s="2"/>
      <c r="M19" s="2"/>
    </row>
    <row r="20" spans="2:13" ht="12.75">
      <c r="B20" s="23" t="s">
        <v>25</v>
      </c>
      <c r="C20" s="60">
        <v>9044.7</v>
      </c>
      <c r="D20" s="60">
        <v>8292.2</v>
      </c>
      <c r="E20" s="54">
        <f>((D20/C20)-1)*100</f>
        <v>-8.319789489977559</v>
      </c>
      <c r="F20" s="52">
        <f>(C20/C17)*100</f>
        <v>6.125114955527957</v>
      </c>
      <c r="G20" s="55">
        <f>(D20/$D$17)*100</f>
        <v>5.107389953860908</v>
      </c>
      <c r="H20" s="20"/>
      <c r="I20" s="2"/>
      <c r="J20" s="2"/>
      <c r="K20" s="2"/>
      <c r="L20" s="2"/>
      <c r="M20" s="2"/>
    </row>
    <row r="21" spans="2:13" ht="12.75">
      <c r="B21" s="23" t="s">
        <v>26</v>
      </c>
      <c r="C21" s="60">
        <v>9533.8</v>
      </c>
      <c r="D21" s="60">
        <v>12165.9</v>
      </c>
      <c r="E21" s="54">
        <f>((D21/C21)-1)*100</f>
        <v>27.608089114518886</v>
      </c>
      <c r="F21" s="52">
        <f>(C21/C17)*100</f>
        <v>6.4563358611134065</v>
      </c>
      <c r="G21" s="55">
        <f>(D21/$D$17)*100</f>
        <v>7.493306413216808</v>
      </c>
      <c r="H21" s="20"/>
      <c r="I21" s="2"/>
      <c r="J21" s="2"/>
      <c r="K21" s="2"/>
      <c r="L21" s="2"/>
      <c r="M21" s="2"/>
    </row>
    <row r="22" spans="2:13" ht="12.75">
      <c r="B22" s="24" t="s">
        <v>19</v>
      </c>
      <c r="C22" s="60">
        <v>193.2</v>
      </c>
      <c r="D22" s="60">
        <v>390.6</v>
      </c>
      <c r="E22" s="54">
        <f>((D22/C22)-1)*100</f>
        <v>102.17391304347827</v>
      </c>
      <c r="F22" s="52">
        <f>(C22/C17)*100</f>
        <v>0.13083598233307916</v>
      </c>
      <c r="G22" s="55">
        <f>(D22/$D$17)*100</f>
        <v>0.2405810901784895</v>
      </c>
      <c r="H22" s="20"/>
      <c r="I22" s="2"/>
      <c r="J22" s="2"/>
      <c r="K22" s="2"/>
      <c r="L22" s="2"/>
      <c r="M22" s="2"/>
    </row>
    <row r="23" spans="2:13" ht="12.75" customHeight="1" hidden="1">
      <c r="B23" s="23"/>
      <c r="C23" s="19"/>
      <c r="D23" s="19"/>
      <c r="E23" s="47"/>
      <c r="F23" s="17"/>
      <c r="G23" s="21"/>
      <c r="H23" s="20"/>
      <c r="I23" s="2"/>
      <c r="J23" s="2"/>
      <c r="K23" s="2"/>
      <c r="L23" s="2"/>
      <c r="M23" s="2"/>
    </row>
    <row r="24" spans="2:13" ht="12.75" customHeight="1" hidden="1">
      <c r="B24" s="23"/>
      <c r="C24" s="18"/>
      <c r="D24" s="19"/>
      <c r="E24" s="47"/>
      <c r="F24" s="15"/>
      <c r="G24" s="21"/>
      <c r="H24" s="8"/>
      <c r="I24" s="2"/>
      <c r="J24" s="2"/>
      <c r="K24" s="2"/>
      <c r="L24" s="2"/>
      <c r="M24" s="2"/>
    </row>
    <row r="25" spans="8:13" ht="12.75" customHeight="1" hidden="1">
      <c r="H25" s="20"/>
      <c r="I25" s="2"/>
      <c r="J25" s="2"/>
      <c r="K25" s="2"/>
      <c r="L25" s="2"/>
      <c r="M25" s="2"/>
    </row>
    <row r="26" spans="2:13" ht="12.75" customHeight="1" hidden="1">
      <c r="B26" s="23"/>
      <c r="C26" s="18"/>
      <c r="D26" s="19"/>
      <c r="E26" s="47"/>
      <c r="F26" s="15"/>
      <c r="G26" s="21"/>
      <c r="H26" s="8"/>
      <c r="I26" s="2"/>
      <c r="J26" s="2"/>
      <c r="K26" s="2"/>
      <c r="L26" s="2"/>
      <c r="M26" s="2"/>
    </row>
    <row r="27" spans="8:13" ht="12.75" customHeight="1" hidden="1">
      <c r="H27" s="20"/>
      <c r="I27" s="2"/>
      <c r="J27" s="2"/>
      <c r="K27" s="2"/>
      <c r="L27" s="2"/>
      <c r="M27" s="2"/>
    </row>
    <row r="28" spans="2:13" ht="3" customHeight="1" thickBot="1">
      <c r="B28" s="25"/>
      <c r="C28" s="25"/>
      <c r="D28" s="25"/>
      <c r="E28" s="25"/>
      <c r="F28" s="25"/>
      <c r="G28" s="25"/>
      <c r="H28" s="8"/>
      <c r="I28" s="8"/>
      <c r="J28" s="8"/>
      <c r="K28" s="26"/>
      <c r="L28" s="26"/>
      <c r="M28" s="2"/>
    </row>
    <row r="29" spans="2:12" ht="12.75">
      <c r="B29" s="27" t="s">
        <v>10</v>
      </c>
      <c r="C29" s="28"/>
      <c r="D29" s="28"/>
      <c r="E29" s="28"/>
      <c r="F29" s="8"/>
      <c r="G29" s="8"/>
      <c r="H29" s="8"/>
      <c r="I29" s="8"/>
      <c r="J29" s="8"/>
      <c r="K29" s="8"/>
      <c r="L29" s="8"/>
    </row>
    <row r="30" spans="2:12" ht="12.75">
      <c r="B30" s="27" t="s">
        <v>11</v>
      </c>
      <c r="C30" s="28"/>
      <c r="D30" s="28"/>
      <c r="E30" s="28"/>
      <c r="F30" s="8"/>
      <c r="G30" s="8"/>
      <c r="H30" s="8"/>
      <c r="I30" s="22" t="s">
        <v>0</v>
      </c>
      <c r="J30" s="8" t="s">
        <v>0</v>
      </c>
      <c r="K30" s="8"/>
      <c r="L30" s="8"/>
    </row>
    <row r="31" spans="2:12" ht="12.75">
      <c r="B31" s="29" t="s">
        <v>14</v>
      </c>
      <c r="C31" s="28"/>
      <c r="D31" s="28"/>
      <c r="E31" s="28"/>
      <c r="F31" s="8"/>
      <c r="G31" s="8"/>
      <c r="H31" s="8"/>
      <c r="I31" s="22"/>
      <c r="J31" s="8"/>
      <c r="K31" s="8"/>
      <c r="L31" s="8"/>
    </row>
    <row r="32" spans="2:13" ht="21" customHeight="1">
      <c r="B32" s="62" t="s">
        <v>23</v>
      </c>
      <c r="C32" s="62"/>
      <c r="D32" s="62"/>
      <c r="E32" s="62"/>
      <c r="F32" s="62"/>
      <c r="G32" s="62"/>
      <c r="H32" s="44"/>
      <c r="I32" s="44"/>
      <c r="J32" s="44"/>
      <c r="K32" s="44"/>
      <c r="L32" s="44"/>
      <c r="M32" s="44"/>
    </row>
    <row r="33" spans="1:5" ht="12.75">
      <c r="A33" s="6"/>
      <c r="B33" s="30" t="s">
        <v>24</v>
      </c>
      <c r="C33" s="31"/>
      <c r="D33" s="31"/>
      <c r="E33" s="31"/>
    </row>
    <row r="34" spans="2:10" ht="12.75">
      <c r="B34" s="31" t="s">
        <v>12</v>
      </c>
      <c r="C34" s="31"/>
      <c r="D34" s="31"/>
      <c r="E34" s="32"/>
      <c r="F34" s="31"/>
      <c r="G34" s="31"/>
      <c r="H34" s="31"/>
      <c r="I34" s="31"/>
      <c r="J34" s="31"/>
    </row>
    <row r="35" spans="2:10" ht="12.75">
      <c r="B35" s="31" t="s">
        <v>28</v>
      </c>
      <c r="C35" s="31"/>
      <c r="D35" s="31"/>
      <c r="E35" s="32"/>
      <c r="F35" s="31"/>
      <c r="G35" s="31"/>
      <c r="H35" s="31"/>
      <c r="I35" s="31"/>
      <c r="J35" s="31"/>
    </row>
    <row r="36" spans="2:10" ht="12.75">
      <c r="B36" s="31" t="s">
        <v>27</v>
      </c>
      <c r="C36" s="31"/>
      <c r="D36" s="31"/>
      <c r="E36" s="32"/>
      <c r="F36" s="31"/>
      <c r="G36" s="31"/>
      <c r="H36" s="31"/>
      <c r="I36" s="31"/>
      <c r="J36" s="31"/>
    </row>
    <row r="37" spans="2:9" ht="23.25" customHeight="1">
      <c r="B37" s="62" t="s">
        <v>32</v>
      </c>
      <c r="C37" s="62"/>
      <c r="D37" s="62"/>
      <c r="E37" s="62"/>
      <c r="F37" s="62"/>
      <c r="G37" s="62"/>
      <c r="H37" s="62"/>
      <c r="I37" s="33"/>
    </row>
    <row r="38" spans="2:5" ht="24.75" customHeight="1" hidden="1">
      <c r="B38" s="34"/>
      <c r="C38" s="31"/>
      <c r="D38" s="31"/>
      <c r="E38" s="35"/>
    </row>
    <row r="39" ht="16.5" customHeight="1" hidden="1"/>
    <row r="40" spans="3:4" ht="13.5" customHeight="1" hidden="1">
      <c r="C40" s="1" t="s">
        <v>16</v>
      </c>
      <c r="D40" s="1" t="s">
        <v>15</v>
      </c>
    </row>
    <row r="41" spans="2:5" ht="18" customHeight="1" hidden="1">
      <c r="B41" s="36">
        <v>2007</v>
      </c>
      <c r="C41" s="37">
        <v>11.015799999999999</v>
      </c>
      <c r="D41" s="38" t="e">
        <f>#REF!/C41</f>
        <v>#REF!</v>
      </c>
      <c r="E41" s="37"/>
    </row>
    <row r="42" spans="2:5" ht="16.5" customHeight="1" hidden="1">
      <c r="B42" s="36">
        <v>2008</v>
      </c>
      <c r="C42" s="37">
        <v>10.810366666666667</v>
      </c>
      <c r="D42" s="38" t="e">
        <f>#REF!/C42</f>
        <v>#REF!</v>
      </c>
      <c r="E42" s="39"/>
    </row>
    <row r="43" spans="2:5" ht="12.75" customHeight="1" hidden="1">
      <c r="B43" s="36">
        <v>2009</v>
      </c>
      <c r="C43" s="37">
        <v>14.368833333333333</v>
      </c>
      <c r="D43" s="38" t="e">
        <f>#REF!/C43</f>
        <v>#REF!</v>
      </c>
      <c r="E43" s="39"/>
    </row>
    <row r="44" spans="2:5" ht="13.5" customHeight="1" hidden="1">
      <c r="B44" s="36">
        <v>2010</v>
      </c>
      <c r="C44" s="37">
        <v>12.794400000000001</v>
      </c>
      <c r="D44" s="38" t="e">
        <f>#REF!/C44</f>
        <v>#REF!</v>
      </c>
      <c r="E44" s="39"/>
    </row>
    <row r="45" spans="2:5" ht="14.25" customHeight="1" hidden="1">
      <c r="B45" s="36">
        <v>2011</v>
      </c>
      <c r="C45" s="37">
        <v>12.065113799650641</v>
      </c>
      <c r="D45" s="38" t="e">
        <f>#REF!/C45</f>
        <v>#REF!</v>
      </c>
      <c r="E45" s="37"/>
    </row>
    <row r="46" ht="12.75" hidden="1"/>
    <row r="47" ht="12.75" hidden="1"/>
    <row r="48" ht="12.75" hidden="1">
      <c r="B48" s="42"/>
    </row>
    <row r="49" spans="3:4" ht="12.75">
      <c r="C49" s="40"/>
      <c r="D49" s="41"/>
    </row>
  </sheetData>
  <sheetProtection/>
  <mergeCells count="10">
    <mergeCell ref="C6:C8"/>
    <mergeCell ref="B37:H37"/>
    <mergeCell ref="F6:G7"/>
    <mergeCell ref="B6:B8"/>
    <mergeCell ref="B32:G32"/>
    <mergeCell ref="B3:G3"/>
    <mergeCell ref="B5:G5"/>
    <mergeCell ref="E6:E7"/>
    <mergeCell ref="B4:G4"/>
    <mergeCell ref="D6:D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coradm02</dc:creator>
  <cp:keywords/>
  <dc:description/>
  <cp:lastModifiedBy>Usuario</cp:lastModifiedBy>
  <cp:lastPrinted>2015-04-16T23:10:49Z</cp:lastPrinted>
  <dcterms:created xsi:type="dcterms:W3CDTF">2009-05-13T17:12:23Z</dcterms:created>
  <dcterms:modified xsi:type="dcterms:W3CDTF">2015-08-25T23:37:45Z</dcterms:modified>
  <cp:category/>
  <cp:version/>
  <cp:contentType/>
  <cp:contentStatus/>
</cp:coreProperties>
</file>