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m011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<sst xmlns="http://schemas.openxmlformats.org/spreadsheetml/2006/main" count="160" uniqueCount="160">
  <si>
    <r>
      <t>México: Tasa de Interés CETES</t>
    </r>
    <r>
      <rPr>
        <b/>
        <vertAlign val="superscript"/>
        <sz val="12"/>
        <rFont val="Calibri"/>
        <family val="2"/>
      </rPr>
      <t>1</t>
    </r>
    <r>
      <rPr>
        <b/>
        <sz val="12"/>
        <rFont val="Calibri"/>
        <family val="2"/>
      </rPr>
      <t xml:space="preserve"> a 28 Días, 1998-2015</t>
    </r>
  </si>
  <si>
    <t>(tasa porcentual, promedio mensual, trimestral y anual)</t>
  </si>
  <si>
    <t>Periodo</t>
  </si>
  <si>
    <r>
      <t xml:space="preserve">Nominal </t>
    </r>
    <r>
      <rPr>
        <b/>
        <vertAlign val="superscript"/>
        <sz val="10"/>
        <rFont val="Calibri"/>
        <family val="2"/>
      </rPr>
      <t>1/</t>
    </r>
  </si>
  <si>
    <r>
      <t xml:space="preserve">Anualizada </t>
    </r>
    <r>
      <rPr>
        <b/>
        <vertAlign val="superscript"/>
        <sz val="10"/>
        <rFont val="Calibri"/>
        <family val="2"/>
      </rPr>
      <t>2/</t>
    </r>
  </si>
  <si>
    <r>
      <t xml:space="preserve">Real </t>
    </r>
    <r>
      <rPr>
        <b/>
        <vertAlign val="superscript"/>
        <sz val="10"/>
        <rFont val="Calibri"/>
        <family val="2"/>
      </rPr>
      <t>3/</t>
    </r>
  </si>
  <si>
    <t>1998/I</t>
  </si>
  <si>
    <t>1998/II</t>
  </si>
  <si>
    <t>1998/III</t>
  </si>
  <si>
    <t>1998/IV</t>
  </si>
  <si>
    <t>1999/I</t>
  </si>
  <si>
    <t>1999/II</t>
  </si>
  <si>
    <t>1999/III</t>
  </si>
  <si>
    <t>1999/IV</t>
  </si>
  <si>
    <t>2000/I</t>
  </si>
  <si>
    <t>2000/II</t>
  </si>
  <si>
    <t>2000/III</t>
  </si>
  <si>
    <t>2000/IV</t>
  </si>
  <si>
    <t>2001/I</t>
  </si>
  <si>
    <t>2001/II</t>
  </si>
  <si>
    <t>2001/III</t>
  </si>
  <si>
    <t>2001/IV</t>
  </si>
  <si>
    <t>2002/I</t>
  </si>
  <si>
    <t>2002/II</t>
  </si>
  <si>
    <t>2002/III</t>
  </si>
  <si>
    <t>2002/IV</t>
  </si>
  <si>
    <t>2003/I</t>
  </si>
  <si>
    <t>2003/II</t>
  </si>
  <si>
    <t>2003/III</t>
  </si>
  <si>
    <t>2003/IV</t>
  </si>
  <si>
    <t>2004/I</t>
  </si>
  <si>
    <t>2004/II</t>
  </si>
  <si>
    <t>2004/III</t>
  </si>
  <si>
    <t>2004/IV</t>
  </si>
  <si>
    <t>2005/I</t>
  </si>
  <si>
    <t>2005/II</t>
  </si>
  <si>
    <t>2005/III</t>
  </si>
  <si>
    <t>2005/IV</t>
  </si>
  <si>
    <t>2006/I</t>
  </si>
  <si>
    <t>2006/II</t>
  </si>
  <si>
    <t>2006/III</t>
  </si>
  <si>
    <t>2006/IV</t>
  </si>
  <si>
    <t>2007/I</t>
  </si>
  <si>
    <t>2007/II</t>
  </si>
  <si>
    <t>2007/III</t>
  </si>
  <si>
    <t>2007/IV</t>
  </si>
  <si>
    <t>2009/Ene</t>
  </si>
  <si>
    <t>2009/Feb</t>
  </si>
  <si>
    <t>2009/Mar</t>
  </si>
  <si>
    <t>2009/I</t>
  </si>
  <si>
    <t>2009/Abr</t>
  </si>
  <si>
    <t>2009/May</t>
  </si>
  <si>
    <t>2009/Jun</t>
  </si>
  <si>
    <t>2009/II</t>
  </si>
  <si>
    <t>2009/Jul</t>
  </si>
  <si>
    <t>2009/Ago</t>
  </si>
  <si>
    <t>2009/Sep</t>
  </si>
  <si>
    <t>2009/III</t>
  </si>
  <si>
    <t>2009/Oct</t>
  </si>
  <si>
    <t>2009/Nov</t>
  </si>
  <si>
    <t>2009/Dic</t>
  </si>
  <si>
    <t>2009/IV</t>
  </si>
  <si>
    <t>2010/Ene</t>
  </si>
  <si>
    <t>2010/Feb</t>
  </si>
  <si>
    <t>2010/Mar</t>
  </si>
  <si>
    <t>2010/I</t>
  </si>
  <si>
    <t>2010/Abr</t>
  </si>
  <si>
    <t>2010/May</t>
  </si>
  <si>
    <t>2010/Jun</t>
  </si>
  <si>
    <t>2010/II</t>
  </si>
  <si>
    <t>2010/Jul</t>
  </si>
  <si>
    <t>2010/Ago</t>
  </si>
  <si>
    <t>2010/sep</t>
  </si>
  <si>
    <t>2010/III</t>
  </si>
  <si>
    <t>2010/oct</t>
  </si>
  <si>
    <t>2010/nov</t>
  </si>
  <si>
    <t>2010/dic</t>
  </si>
  <si>
    <t>2010/IV</t>
  </si>
  <si>
    <t>2011/Ene</t>
  </si>
  <si>
    <t>2011/Feb</t>
  </si>
  <si>
    <t>2011/Mar</t>
  </si>
  <si>
    <t>2011/I</t>
  </si>
  <si>
    <t>2011/Abr</t>
  </si>
  <si>
    <t>2011/May</t>
  </si>
  <si>
    <t>2011/Jun</t>
  </si>
  <si>
    <t>2011/II</t>
  </si>
  <si>
    <t>2011/Jul</t>
  </si>
  <si>
    <t>2011/Ago</t>
  </si>
  <si>
    <t>2011/Sep</t>
  </si>
  <si>
    <t>2011/III</t>
  </si>
  <si>
    <t>2011/Oct</t>
  </si>
  <si>
    <t>2011/Nov</t>
  </si>
  <si>
    <t>2011/Dic</t>
  </si>
  <si>
    <t>2011/IV</t>
  </si>
  <si>
    <t>2012/Ene</t>
  </si>
  <si>
    <t>2012/Feb</t>
  </si>
  <si>
    <t>2012/Mar</t>
  </si>
  <si>
    <t>2012/I</t>
  </si>
  <si>
    <t>2012/Abr</t>
  </si>
  <si>
    <t>2012/May</t>
  </si>
  <si>
    <t>2012/Jun</t>
  </si>
  <si>
    <t>2012/II</t>
  </si>
  <si>
    <t>2012/Jul</t>
  </si>
  <si>
    <t>2012/Ago</t>
  </si>
  <si>
    <t>2012/Sep</t>
  </si>
  <si>
    <t>2012/III</t>
  </si>
  <si>
    <t>2012/Oct</t>
  </si>
  <si>
    <t>2012/Nov</t>
  </si>
  <si>
    <t>2012/Dic</t>
  </si>
  <si>
    <t>2012/IV</t>
  </si>
  <si>
    <t>2013/Ene</t>
  </si>
  <si>
    <t>2013/Feb</t>
  </si>
  <si>
    <t>2013/Mar</t>
  </si>
  <si>
    <t>2013/I</t>
  </si>
  <si>
    <t>2013/Abr</t>
  </si>
  <si>
    <t>2013/May</t>
  </si>
  <si>
    <t xml:space="preserve">2013/Jun </t>
  </si>
  <si>
    <t>2013/II</t>
  </si>
  <si>
    <t>2013/Jul</t>
  </si>
  <si>
    <t>2013/Ago</t>
  </si>
  <si>
    <t>2013/Sep</t>
  </si>
  <si>
    <t>2013/III</t>
  </si>
  <si>
    <t>2013/Oct</t>
  </si>
  <si>
    <t>2013/Nov</t>
  </si>
  <si>
    <t>2013/Dic</t>
  </si>
  <si>
    <t>2013/IV</t>
  </si>
  <si>
    <t>2014/Ene</t>
  </si>
  <si>
    <t>2014/Feb</t>
  </si>
  <si>
    <t>2014/Mar</t>
  </si>
  <si>
    <t>2014/I</t>
  </si>
  <si>
    <t>2014/Abr</t>
  </si>
  <si>
    <t>2014/May</t>
  </si>
  <si>
    <t>2014/Jun</t>
  </si>
  <si>
    <t>2014/II</t>
  </si>
  <si>
    <t>2014/Jul</t>
  </si>
  <si>
    <t>2014/ago</t>
  </si>
  <si>
    <t>2014/sep</t>
  </si>
  <si>
    <t>2014/III</t>
  </si>
  <si>
    <t>2014/oct</t>
  </si>
  <si>
    <t>2014/nov</t>
  </si>
  <si>
    <t>2014/dic</t>
  </si>
  <si>
    <t>2014/IV</t>
  </si>
  <si>
    <t>2015/Ene</t>
  </si>
  <si>
    <t>2015/Feb</t>
  </si>
  <si>
    <t>2015/Mar</t>
  </si>
  <si>
    <t>2015/I</t>
  </si>
  <si>
    <t>2015/Abr</t>
  </si>
  <si>
    <t>2015/May</t>
  </si>
  <si>
    <t>2015/Jun</t>
  </si>
  <si>
    <t>2015/II</t>
  </si>
  <si>
    <t>2015/Jul</t>
  </si>
  <si>
    <t>2015/Ago</t>
  </si>
  <si>
    <t>2015/sept</t>
  </si>
  <si>
    <t>2015/III</t>
  </si>
  <si>
    <t>2015/oct</t>
  </si>
  <si>
    <t>2015/nov</t>
  </si>
  <si>
    <t>1/ Certificados de la Tesorería de la Federación a 28 días; es una tasas de interés pasiva -Instituciones de ahorro no bancarios- en México. Títulos de crédito al portador denominados en moneda nacional a cargo del Gobierno Federal.</t>
  </si>
  <si>
    <t xml:space="preserve">2/ Calculada  en  base  a  la  siguiente  ecuación:   ra=((1+((rn/100)/(365/28)))^(365/28)-1)*100; donde ra es la tasa de rendimiento anualizado e rn es la tasa de rendimiento nominal anual. </t>
  </si>
  <si>
    <r>
      <t>3/ Calculada en base a la siguiente ecuación: rr=(1+ra)/(1+ia); donde rr es la tasa de interés real anual, ra es la tasa de rendimiento anualizado e ia es la inflación mensual anualizada (se estima a partir de ((1+im)</t>
    </r>
    <r>
      <rPr>
        <vertAlign val="superscript"/>
        <sz val="8"/>
        <rFont val="Calibri"/>
        <family val="2"/>
      </rPr>
      <t>12</t>
    </r>
    <r>
      <rPr>
        <sz val="8"/>
        <rFont val="Calibri"/>
        <family val="2"/>
      </rPr>
      <t>-1)*100; donde im es la inflación mensual).</t>
    </r>
  </si>
  <si>
    <t>Fuente: Elaborado por el Centro de Estudios de las Finanzas Públicas de la Cámara de Diputados con datos del Banco de México.</t>
  </si>
</sst>
</file>

<file path=xl/styles.xml><?xml version="1.0" encoding="utf-8"?>
<styleSheet xmlns="http://schemas.openxmlformats.org/spreadsheetml/2006/main">
  <numFmts count="9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0.0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 wrapText="1"/>
    </xf>
    <xf numFmtId="0" fontId="21" fillId="0" borderId="0" xfId="0" applyFont="1" applyAlignment="1">
      <alignment horizontal="left"/>
    </xf>
    <xf numFmtId="2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Border="1" applyAlignment="1">
      <alignment horizontal="right" vertical="center"/>
    </xf>
    <xf numFmtId="2" fontId="18" fillId="0" borderId="0" xfId="0" applyNumberFormat="1" applyFont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2" fontId="18" fillId="0" borderId="0" xfId="52" applyNumberFormat="1" applyFont="1" applyBorder="1" applyAlignment="1">
      <alignment horizontal="right" wrapText="1"/>
      <protection/>
    </xf>
    <xf numFmtId="164" fontId="18" fillId="0" borderId="0" xfId="0" applyNumberFormat="1" applyFont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2" fontId="21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 horizontal="right"/>
    </xf>
    <xf numFmtId="0" fontId="21" fillId="0" borderId="0" xfId="0" applyFont="1" applyFill="1" applyAlignment="1">
      <alignment horizontal="left"/>
    </xf>
    <xf numFmtId="2" fontId="23" fillId="0" borderId="0" xfId="52" applyNumberFormat="1" applyFont="1" applyBorder="1" applyAlignment="1">
      <alignment horizontal="center" wrapText="1"/>
      <protection/>
    </xf>
    <xf numFmtId="2" fontId="23" fillId="0" borderId="0" xfId="52" applyNumberFormat="1" applyFont="1" applyBorder="1" applyAlignment="1">
      <alignment horizontal="center" vertical="center"/>
      <protection/>
    </xf>
    <xf numFmtId="2" fontId="23" fillId="0" borderId="0" xfId="52" applyNumberFormat="1" applyFont="1" applyBorder="1" applyAlignment="1">
      <alignment horizontal="center"/>
      <protection/>
    </xf>
    <xf numFmtId="0" fontId="23" fillId="0" borderId="12" xfId="0" applyFont="1" applyFill="1" applyBorder="1" applyAlignment="1">
      <alignment horizontal="justify" wrapText="1"/>
    </xf>
    <xf numFmtId="0" fontId="23" fillId="0" borderId="0" xfId="0" applyFont="1" applyFill="1" applyBorder="1" applyAlignment="1">
      <alignment horizontal="justify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sta3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omero\Documents\Series%20de%20variables%20macroecon&#243;micas\CETES\tasa%20cetes%20mensu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Estad&#237;sticas%20Macro\esta3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stad&#237;sticas%20Macro\esta32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ad&#237;sticas%20Macro\esta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uce TC-Ti"/>
      <sheetName val="Graf. "/>
      <sheetName val="Gráfica-cruce de tasas-tc e inf"/>
      <sheetName val="inflación"/>
      <sheetName val="esta32B"/>
      <sheetName val="INPC"/>
      <sheetName val="cetes mensual"/>
      <sheetName val="im011"/>
      <sheetName val="im010"/>
      <sheetName val="esta28"/>
      <sheetName val="esta29"/>
      <sheetName val="esta32"/>
    </sheetNames>
    <sheetDataSet>
      <sheetData sheetId="6">
        <row r="352">
          <cell r="C352">
            <v>7.36</v>
          </cell>
          <cell r="I352">
            <v>7.615338743643352</v>
          </cell>
          <cell r="O352">
            <v>-2.5099253508985453</v>
          </cell>
        </row>
        <row r="353">
          <cell r="C353">
            <v>7.76</v>
          </cell>
          <cell r="I353">
            <v>8.04417020889312</v>
          </cell>
          <cell r="O353">
            <v>-0.5437553501497994</v>
          </cell>
        </row>
        <row r="354">
          <cell r="C354">
            <v>8.2</v>
          </cell>
          <cell r="I354">
            <v>8.517706761255583</v>
          </cell>
          <cell r="O354">
            <v>-1.9983665446822507</v>
          </cell>
        </row>
        <row r="355">
          <cell r="C355">
            <v>8.5</v>
          </cell>
          <cell r="I355">
            <v>8.841670444343208</v>
          </cell>
          <cell r="O355">
            <v>6.1797124998711706</v>
          </cell>
        </row>
        <row r="356">
          <cell r="C356">
            <v>8.6</v>
          </cell>
          <cell r="I356">
            <v>8.949856616241881</v>
          </cell>
          <cell r="O356">
            <v>8.903402726971898</v>
          </cell>
        </row>
        <row r="357">
          <cell r="C357">
            <v>9.15</v>
          </cell>
          <cell r="I357">
            <v>9.54665739380236</v>
          </cell>
          <cell r="O357">
            <v>5.260286247977275</v>
          </cell>
        </row>
        <row r="358">
          <cell r="C358">
            <v>9.41</v>
          </cell>
          <cell r="I358">
            <v>9.829830786745063</v>
          </cell>
          <cell r="O358">
            <v>4.059892312438751</v>
          </cell>
        </row>
        <row r="359">
          <cell r="C359">
            <v>9.63</v>
          </cell>
          <cell r="I359">
            <v>10.069966752205906</v>
          </cell>
          <cell r="O359">
            <v>5.473015737099285</v>
          </cell>
        </row>
        <row r="360">
          <cell r="C360">
            <v>9.75</v>
          </cell>
          <cell r="I360">
            <v>10.201154236980825</v>
          </cell>
          <cell r="O360">
            <v>13.578286567671881</v>
          </cell>
        </row>
        <row r="361">
          <cell r="C361">
            <v>9.63</v>
          </cell>
          <cell r="I361">
            <v>10.069966752205906</v>
          </cell>
          <cell r="O361">
            <v>11.345758640300163</v>
          </cell>
        </row>
        <row r="362">
          <cell r="C362">
            <v>9.61</v>
          </cell>
          <cell r="I362">
            <v>10.048116195107992</v>
          </cell>
          <cell r="O362">
            <v>5.008856310886567</v>
          </cell>
        </row>
        <row r="363">
          <cell r="C363">
            <v>9.6</v>
          </cell>
          <cell r="I363">
            <v>10.037192418466855</v>
          </cell>
          <cell r="O363">
            <v>8.472586259490544</v>
          </cell>
        </row>
        <row r="364">
          <cell r="C364">
            <v>9.21</v>
          </cell>
          <cell r="I364">
            <v>9.611945203372008</v>
          </cell>
          <cell r="O364">
            <v>4.4750831561673365</v>
          </cell>
        </row>
        <row r="365">
          <cell r="C365">
            <v>8.91</v>
          </cell>
          <cell r="I365">
            <v>9.285865031327045</v>
          </cell>
          <cell r="O365">
            <v>6.117742375603208</v>
          </cell>
        </row>
        <row r="366">
          <cell r="C366">
            <v>8.71</v>
          </cell>
          <cell r="I366">
            <v>9.068976074428736</v>
          </cell>
          <cell r="O366">
            <v>0.07521166117891998</v>
          </cell>
        </row>
        <row r="367">
          <cell r="C367">
            <v>8.22</v>
          </cell>
          <cell r="I367">
            <v>8.539276610836222</v>
          </cell>
          <cell r="O367">
            <v>0.8495085231947641</v>
          </cell>
        </row>
        <row r="368">
          <cell r="C368">
            <v>7.88</v>
          </cell>
          <cell r="I368">
            <v>8.173126972650158</v>
          </cell>
          <cell r="O368">
            <v>0.8434551385849254</v>
          </cell>
        </row>
        <row r="369">
          <cell r="C369">
            <v>7.61</v>
          </cell>
          <cell r="I369">
            <v>7.88317385929207</v>
          </cell>
          <cell r="O369">
            <v>5.921823665172221</v>
          </cell>
        </row>
        <row r="370">
          <cell r="C370">
            <v>7.37</v>
          </cell>
          <cell r="I370">
            <v>7.626040349979402</v>
          </cell>
          <cell r="O370">
            <v>6.01875265095162</v>
          </cell>
        </row>
        <row r="371">
          <cell r="C371">
            <v>7.17</v>
          </cell>
          <cell r="I371">
            <v>7.412194799008032</v>
          </cell>
          <cell r="O371">
            <v>5.540213338316979</v>
          </cell>
        </row>
        <row r="372">
          <cell r="C372">
            <v>7.02</v>
          </cell>
          <cell r="I372">
            <v>7.252068159099334</v>
          </cell>
          <cell r="O372">
            <v>13.150920790030817</v>
          </cell>
        </row>
        <row r="373">
          <cell r="C373">
            <v>7.02</v>
          </cell>
          <cell r="I373">
            <v>7.252068159099334</v>
          </cell>
          <cell r="O373">
            <v>6.146861246735269</v>
          </cell>
        </row>
        <row r="374">
          <cell r="C374">
            <v>7.03</v>
          </cell>
          <cell r="I374">
            <v>7.262736407688797</v>
          </cell>
          <cell r="O374">
            <v>3.795213605231562</v>
          </cell>
        </row>
        <row r="375">
          <cell r="C375">
            <v>7.03</v>
          </cell>
          <cell r="I375">
            <v>7.262736407688797</v>
          </cell>
          <cell r="O375">
            <v>0.9070722310346557</v>
          </cell>
        </row>
        <row r="376">
          <cell r="C376">
            <v>7.06</v>
          </cell>
          <cell r="I376">
            <v>7.294747032274085</v>
          </cell>
          <cell r="O376">
            <v>-4.888787803144146</v>
          </cell>
        </row>
        <row r="377">
          <cell r="C377">
            <v>7.05</v>
          </cell>
          <cell r="I377">
            <v>7.28407584419366</v>
          </cell>
          <cell r="O377">
            <v>1.8123803191705479</v>
          </cell>
        </row>
        <row r="378">
          <cell r="C378">
            <v>7.04</v>
          </cell>
          <cell r="I378">
            <v>7.273405636026076</v>
          </cell>
          <cell r="O378">
            <v>0.7440600342885517</v>
          </cell>
        </row>
        <row r="379">
          <cell r="C379">
            <v>7.04</v>
          </cell>
          <cell r="I379">
            <v>7.273405636026076</v>
          </cell>
          <cell r="O379">
            <v>0.09956073611043781</v>
          </cell>
        </row>
        <row r="380">
          <cell r="C380">
            <v>7.04</v>
          </cell>
          <cell r="I380">
            <v>7.273405636026076</v>
          </cell>
          <cell r="O380">
            <v>0.842961775284623</v>
          </cell>
        </row>
        <row r="381">
          <cell r="C381">
            <v>7.04</v>
          </cell>
          <cell r="I381">
            <v>7.273405636026076</v>
          </cell>
          <cell r="O381">
            <v>3.739812306902679</v>
          </cell>
        </row>
        <row r="382">
          <cell r="C382">
            <v>7.04</v>
          </cell>
          <cell r="I382">
            <v>7.273405636026076</v>
          </cell>
          <cell r="O382">
            <v>4.526158644406264</v>
          </cell>
        </row>
        <row r="383">
          <cell r="C383">
            <v>7.01</v>
          </cell>
          <cell r="I383">
            <v>7.241400890175176</v>
          </cell>
          <cell r="O383">
            <v>8.012883620148026</v>
          </cell>
        </row>
        <row r="384">
          <cell r="C384">
            <v>7.24</v>
          </cell>
          <cell r="I384">
            <v>7.48699607691008</v>
          </cell>
          <cell r="O384">
            <v>13.983537539927138</v>
          </cell>
        </row>
        <row r="385">
          <cell r="C385">
            <v>7.2</v>
          </cell>
          <cell r="I385">
            <v>7.444246602464966</v>
          </cell>
          <cell r="O385">
            <v>5.907901788511372</v>
          </cell>
        </row>
        <row r="386">
          <cell r="C386">
            <v>7.19</v>
          </cell>
          <cell r="I386">
            <v>7.433561686938273</v>
          </cell>
          <cell r="O386">
            <v>2.1060056011453554</v>
          </cell>
        </row>
        <row r="387">
          <cell r="C387">
            <v>7.2</v>
          </cell>
          <cell r="I387">
            <v>7.444246602464966</v>
          </cell>
          <cell r="O387">
            <v>2.3279813974606434</v>
          </cell>
        </row>
        <row r="388">
          <cell r="C388">
            <v>7.21</v>
          </cell>
          <cell r="I388">
            <v>7.454932499142863</v>
          </cell>
          <cell r="O388">
            <v>-2.069719091882982</v>
          </cell>
        </row>
        <row r="389">
          <cell r="C389">
            <v>7.2</v>
          </cell>
          <cell r="I389">
            <v>7.444246602464966</v>
          </cell>
          <cell r="O389">
            <v>2.5448752239671135</v>
          </cell>
        </row>
        <row r="390">
          <cell r="C390">
            <v>7.44</v>
          </cell>
          <cell r="I390">
            <v>7.700979110543349</v>
          </cell>
          <cell r="O390">
            <v>-1.012017875413962</v>
          </cell>
        </row>
        <row r="391">
          <cell r="C391">
            <v>7.44</v>
          </cell>
          <cell r="I391">
            <v>7.700979110543349</v>
          </cell>
          <cell r="O391">
            <v>2.4984431669656137</v>
          </cell>
        </row>
        <row r="404">
          <cell r="C404">
            <v>7.59</v>
          </cell>
          <cell r="I404">
            <v>7.861724422688221</v>
          </cell>
          <cell r="O404">
            <v>4.906707739734761</v>
          </cell>
        </row>
        <row r="405">
          <cell r="C405">
            <v>7.12</v>
          </cell>
          <cell r="I405">
            <v>7.358794743546926</v>
          </cell>
          <cell r="O405">
            <v>4.554892926550247</v>
          </cell>
        </row>
        <row r="406">
          <cell r="C406">
            <v>7.03</v>
          </cell>
          <cell r="I406">
            <v>7.262736407688797</v>
          </cell>
          <cell r="O406">
            <v>0.1274940422620663</v>
          </cell>
        </row>
        <row r="407">
          <cell r="C407">
            <v>6.05</v>
          </cell>
          <cell r="I407">
            <v>6.2218918717504845</v>
          </cell>
          <cell r="O407">
            <v>1.860341062267934</v>
          </cell>
        </row>
        <row r="408">
          <cell r="C408">
            <v>5.29</v>
          </cell>
          <cell r="I408">
            <v>5.421135146785305</v>
          </cell>
          <cell r="O408">
            <v>9.176576843114749</v>
          </cell>
        </row>
        <row r="409">
          <cell r="C409">
            <v>4.98</v>
          </cell>
          <cell r="I409">
            <v>5.096113984610651</v>
          </cell>
          <cell r="O409">
            <v>2.8012974619523012</v>
          </cell>
        </row>
        <row r="410">
          <cell r="C410">
            <v>4.59</v>
          </cell>
          <cell r="I410">
            <v>4.688530549834402</v>
          </cell>
          <cell r="O410">
            <v>1.3264087847757233</v>
          </cell>
        </row>
        <row r="411">
          <cell r="C411">
            <v>4.49</v>
          </cell>
          <cell r="I411">
            <v>4.584257321023455</v>
          </cell>
          <cell r="O411">
            <v>1.6277102010362254</v>
          </cell>
        </row>
        <row r="412">
          <cell r="C412">
            <v>4.48</v>
          </cell>
          <cell r="I412">
            <v>4.57383527395494</v>
          </cell>
          <cell r="O412">
            <v>-1.5203037065989689</v>
          </cell>
        </row>
        <row r="413">
          <cell r="C413">
            <v>4.51</v>
          </cell>
          <cell r="I413">
            <v>4.605104292229001</v>
          </cell>
          <cell r="O413">
            <v>0.8811449902872637</v>
          </cell>
        </row>
        <row r="414">
          <cell r="C414">
            <v>4.51</v>
          </cell>
          <cell r="I414">
            <v>4.605104292229001</v>
          </cell>
          <cell r="O414">
            <v>-1.6919905144697767</v>
          </cell>
        </row>
        <row r="415">
          <cell r="C415">
            <v>4.5</v>
          </cell>
          <cell r="I415">
            <v>4.59468032708783</v>
          </cell>
          <cell r="O415">
            <v>-0.4627239894324009</v>
          </cell>
        </row>
        <row r="440">
          <cell r="I440">
            <v>4.357794062303477</v>
          </cell>
        </row>
        <row r="441">
          <cell r="I441">
            <v>4.409814467052242</v>
          </cell>
        </row>
        <row r="442">
          <cell r="I442">
            <v>4.3260733673393</v>
          </cell>
        </row>
        <row r="443">
          <cell r="I443">
            <v>4.3785993519246835</v>
          </cell>
        </row>
        <row r="444">
          <cell r="I444">
            <v>4.46706456456496</v>
          </cell>
        </row>
      </sheetData>
      <sheetData sheetId="9">
        <row r="22">
          <cell r="O22">
            <v>24.761666666666667</v>
          </cell>
        </row>
        <row r="23">
          <cell r="O23">
            <v>21.410833333333333</v>
          </cell>
        </row>
        <row r="24">
          <cell r="O24">
            <v>15.244166666666667</v>
          </cell>
        </row>
        <row r="25">
          <cell r="O25">
            <v>11.305833333333332</v>
          </cell>
        </row>
        <row r="26">
          <cell r="O26">
            <v>7.084999999999998</v>
          </cell>
        </row>
        <row r="27">
          <cell r="O27">
            <v>6.2250000000000005</v>
          </cell>
        </row>
        <row r="28">
          <cell r="O28">
            <v>6.815</v>
          </cell>
        </row>
        <row r="29">
          <cell r="O29">
            <v>9.2025</v>
          </cell>
        </row>
        <row r="30">
          <cell r="O30">
            <v>7.193333333333334</v>
          </cell>
        </row>
        <row r="31">
          <cell r="O31">
            <v>7.1875</v>
          </cell>
        </row>
        <row r="32">
          <cell r="O32">
            <v>7.682499999999998</v>
          </cell>
        </row>
        <row r="33">
          <cell r="O33">
            <v>5.428333333333334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a32"/>
    </sheetNames>
    <sheetDataSet>
      <sheetData sheetId="0">
        <row r="22">
          <cell r="O22">
            <v>28.124363944491293</v>
          </cell>
        </row>
        <row r="23">
          <cell r="O23">
            <v>23.753253764752788</v>
          </cell>
        </row>
        <row r="24">
          <cell r="O24">
            <v>16.365095737317322</v>
          </cell>
        </row>
        <row r="25">
          <cell r="O25">
            <v>11.989821532543543</v>
          </cell>
        </row>
        <row r="26">
          <cell r="O26">
            <v>7.321066035819001</v>
          </cell>
        </row>
        <row r="27">
          <cell r="O27">
            <v>6.420392046413942</v>
          </cell>
        </row>
        <row r="28">
          <cell r="O28">
            <v>7.036892064102136</v>
          </cell>
        </row>
        <row r="29">
          <cell r="O29">
            <v>9.601848152303168</v>
          </cell>
        </row>
        <row r="30">
          <cell r="O30">
            <v>7.43565235039539</v>
          </cell>
        </row>
        <row r="31">
          <cell r="O31">
            <v>7.429159803031873</v>
          </cell>
        </row>
        <row r="32">
          <cell r="O32">
            <v>7.959299149537558</v>
          </cell>
        </row>
        <row r="33">
          <cell r="O33">
            <v>5.5717514465389435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a32B"/>
    </sheetNames>
    <sheetDataSet>
      <sheetData sheetId="0">
        <row r="22">
          <cell r="O22">
            <v>7.991518726039858</v>
          </cell>
        </row>
        <row r="23">
          <cell r="O23">
            <v>10.14456539006566</v>
          </cell>
        </row>
        <row r="24">
          <cell r="O24">
            <v>6.820616139477264</v>
          </cell>
        </row>
        <row r="25">
          <cell r="O25">
            <v>7.335478000701933</v>
          </cell>
        </row>
        <row r="26">
          <cell r="O26">
            <v>1.582214147892719</v>
          </cell>
        </row>
        <row r="27">
          <cell r="O27">
            <v>2.4017467102105807</v>
          </cell>
        </row>
        <row r="28">
          <cell r="O28">
            <v>1.8216663930881636</v>
          </cell>
        </row>
        <row r="29">
          <cell r="O29">
            <v>6.132008800834999</v>
          </cell>
        </row>
        <row r="30">
          <cell r="O30">
            <v>3.3392013194469907</v>
          </cell>
        </row>
        <row r="31">
          <cell r="O31">
            <v>3.6156434318191195</v>
          </cell>
        </row>
        <row r="32">
          <cell r="O32">
            <v>1.4039568239980558</v>
          </cell>
        </row>
        <row r="33">
          <cell r="O33">
            <v>1.9645919882608063</v>
          </cell>
        </row>
        <row r="35">
          <cell r="N35">
            <v>-5.34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a29"/>
    </sheetNames>
    <sheetDataSet>
      <sheetData sheetId="0">
        <row r="244">
          <cell r="C244">
            <v>4.2725</v>
          </cell>
          <cell r="I244">
            <v>4.3225</v>
          </cell>
        </row>
        <row r="250">
          <cell r="C250">
            <v>4.242</v>
          </cell>
          <cell r="I250">
            <v>4.2925</v>
          </cell>
        </row>
        <row r="257">
          <cell r="C257">
            <v>4.3774999999999995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79"/>
  <sheetViews>
    <sheetView tabSelected="1" zoomScalePageLayoutView="0" workbookViewId="0" topLeftCell="A3">
      <pane xSplit="2" ySplit="5" topLeftCell="C156" activePane="bottomRight" state="frozen"/>
      <selection pane="topLeft" activeCell="A3" sqref="A3"/>
      <selection pane="topRight" activeCell="C3" sqref="C3"/>
      <selection pane="bottomLeft" activeCell="A8" sqref="A8"/>
      <selection pane="bottomRight" activeCell="J172" sqref="J172"/>
    </sheetView>
  </sheetViews>
  <sheetFormatPr defaultColWidth="11.421875" defaultRowHeight="12.75"/>
  <cols>
    <col min="1" max="1" width="7.00390625" style="2" customWidth="1"/>
    <col min="2" max="2" width="9.140625" style="2" customWidth="1"/>
    <col min="3" max="3" width="0.85546875" style="2" customWidth="1"/>
    <col min="4" max="4" width="11.7109375" style="2" customWidth="1"/>
    <col min="5" max="5" width="7.7109375" style="2" customWidth="1"/>
    <col min="6" max="6" width="0.85546875" style="2" customWidth="1"/>
    <col min="7" max="7" width="11.7109375" style="2" customWidth="1"/>
    <col min="8" max="8" width="7.7109375" style="2" customWidth="1"/>
    <col min="9" max="9" width="0.85546875" style="2" customWidth="1"/>
    <col min="10" max="10" width="11.7109375" style="2" customWidth="1"/>
    <col min="11" max="16384" width="11.421875" style="2" customWidth="1"/>
  </cols>
  <sheetData>
    <row r="2" ht="12.75">
      <c r="B2" s="1"/>
    </row>
    <row r="3" ht="3" customHeight="1"/>
    <row r="4" spans="2:10" ht="18">
      <c r="B4" s="3" t="s">
        <v>0</v>
      </c>
      <c r="C4" s="3"/>
      <c r="D4" s="3"/>
      <c r="E4" s="3"/>
      <c r="F4" s="3"/>
      <c r="G4" s="3"/>
      <c r="H4" s="3"/>
      <c r="I4" s="3"/>
      <c r="J4" s="3"/>
    </row>
    <row r="5" spans="2:10" ht="12.75">
      <c r="B5" s="4" t="s">
        <v>1</v>
      </c>
      <c r="C5" s="4"/>
      <c r="D5" s="4"/>
      <c r="E5" s="4"/>
      <c r="F5" s="4"/>
      <c r="G5" s="4"/>
      <c r="H5" s="4"/>
      <c r="I5" s="4"/>
      <c r="J5" s="4"/>
    </row>
    <row r="6" spans="2:10" ht="6" customHeight="1" thickBot="1">
      <c r="B6" s="5"/>
      <c r="C6" s="5"/>
      <c r="D6" s="5"/>
      <c r="E6" s="5"/>
      <c r="F6" s="5"/>
      <c r="G6" s="5"/>
      <c r="H6" s="5"/>
      <c r="I6" s="5"/>
      <c r="J6" s="5"/>
    </row>
    <row r="7" spans="2:10" ht="18" customHeight="1">
      <c r="B7" s="6" t="s">
        <v>2</v>
      </c>
      <c r="C7" s="7"/>
      <c r="D7" s="8" t="s">
        <v>3</v>
      </c>
      <c r="E7" s="8"/>
      <c r="F7" s="7"/>
      <c r="G7" s="8" t="s">
        <v>4</v>
      </c>
      <c r="H7" s="8"/>
      <c r="I7" s="7"/>
      <c r="J7" s="9" t="s">
        <v>5</v>
      </c>
    </row>
    <row r="8" spans="2:10" ht="12.75">
      <c r="B8" s="10">
        <v>1998</v>
      </c>
      <c r="D8" s="11">
        <f>'[1]esta28'!O22</f>
        <v>24.761666666666667</v>
      </c>
      <c r="E8" s="11"/>
      <c r="F8" s="11"/>
      <c r="G8" s="11">
        <f>'[2]esta32'!O22</f>
        <v>28.124363944491293</v>
      </c>
      <c r="H8" s="11"/>
      <c r="I8" s="11"/>
      <c r="J8" s="11">
        <f>'[3]esta32B'!O22</f>
        <v>7.991518726039858</v>
      </c>
    </row>
    <row r="9" spans="2:10" ht="12.75">
      <c r="B9" s="10">
        <v>1999</v>
      </c>
      <c r="D9" s="11">
        <f>'[1]esta28'!O23</f>
        <v>21.410833333333333</v>
      </c>
      <c r="E9" s="11"/>
      <c r="F9" s="11"/>
      <c r="G9" s="11">
        <f>'[2]esta32'!O23</f>
        <v>23.753253764752788</v>
      </c>
      <c r="H9" s="11"/>
      <c r="I9" s="11"/>
      <c r="J9" s="11">
        <f>'[3]esta32B'!O23</f>
        <v>10.14456539006566</v>
      </c>
    </row>
    <row r="10" spans="2:10" ht="12.75" customHeight="1">
      <c r="B10" s="10">
        <v>2000</v>
      </c>
      <c r="D10" s="11">
        <f>'[1]esta28'!O24</f>
        <v>15.244166666666667</v>
      </c>
      <c r="E10" s="11"/>
      <c r="F10" s="11"/>
      <c r="G10" s="11">
        <f>'[2]esta32'!O24</f>
        <v>16.365095737317322</v>
      </c>
      <c r="H10" s="11"/>
      <c r="I10" s="11"/>
      <c r="J10" s="11">
        <f>'[3]esta32B'!O24</f>
        <v>6.820616139477264</v>
      </c>
    </row>
    <row r="11" spans="2:10" ht="12.75">
      <c r="B11" s="10">
        <v>2001</v>
      </c>
      <c r="D11" s="11">
        <f>'[1]esta28'!O25</f>
        <v>11.305833333333332</v>
      </c>
      <c r="E11" s="11"/>
      <c r="F11" s="11"/>
      <c r="G11" s="11">
        <f>'[2]esta32'!O25</f>
        <v>11.989821532543543</v>
      </c>
      <c r="H11" s="11"/>
      <c r="I11" s="11"/>
      <c r="J11" s="11">
        <f>'[3]esta32B'!O25</f>
        <v>7.335478000701933</v>
      </c>
    </row>
    <row r="12" spans="2:10" ht="12.75">
      <c r="B12" s="10">
        <v>2002</v>
      </c>
      <c r="D12" s="11">
        <f>'[1]esta28'!O26</f>
        <v>7.084999999999998</v>
      </c>
      <c r="E12" s="11"/>
      <c r="F12" s="11"/>
      <c r="G12" s="11">
        <f>'[2]esta32'!O26</f>
        <v>7.321066035819001</v>
      </c>
      <c r="H12" s="11"/>
      <c r="I12" s="11"/>
      <c r="J12" s="11">
        <f>'[3]esta32B'!O26</f>
        <v>1.582214147892719</v>
      </c>
    </row>
    <row r="13" spans="2:10" ht="12.75">
      <c r="B13" s="10">
        <v>2003</v>
      </c>
      <c r="D13" s="11">
        <f>'[1]esta28'!O27</f>
        <v>6.2250000000000005</v>
      </c>
      <c r="E13" s="11"/>
      <c r="F13" s="11"/>
      <c r="G13" s="11">
        <f>'[2]esta32'!O27</f>
        <v>6.420392046413942</v>
      </c>
      <c r="H13" s="11"/>
      <c r="I13" s="11"/>
      <c r="J13" s="11">
        <f>'[3]esta32B'!O27</f>
        <v>2.4017467102105807</v>
      </c>
    </row>
    <row r="14" spans="2:10" ht="12.75">
      <c r="B14" s="10">
        <v>2004</v>
      </c>
      <c r="D14" s="11">
        <f>'[1]esta28'!O28</f>
        <v>6.815</v>
      </c>
      <c r="E14" s="11"/>
      <c r="F14" s="11"/>
      <c r="G14" s="11">
        <f>'[2]esta32'!O28</f>
        <v>7.036892064102136</v>
      </c>
      <c r="H14" s="11"/>
      <c r="I14" s="11"/>
      <c r="J14" s="11">
        <f>'[3]esta32B'!O28</f>
        <v>1.8216663930881636</v>
      </c>
    </row>
    <row r="15" spans="2:10" ht="12.75">
      <c r="B15" s="10">
        <v>2005</v>
      </c>
      <c r="D15" s="11">
        <f>'[1]esta28'!O29</f>
        <v>9.2025</v>
      </c>
      <c r="E15" s="11"/>
      <c r="F15" s="11"/>
      <c r="G15" s="11">
        <f>'[2]esta32'!O29</f>
        <v>9.601848152303168</v>
      </c>
      <c r="H15" s="11"/>
      <c r="I15" s="11"/>
      <c r="J15" s="11">
        <f>'[3]esta32B'!O29</f>
        <v>6.132008800834999</v>
      </c>
    </row>
    <row r="16" spans="2:10" ht="12.75">
      <c r="B16" s="10">
        <v>2006</v>
      </c>
      <c r="D16" s="11">
        <f>'[1]esta28'!O30</f>
        <v>7.193333333333334</v>
      </c>
      <c r="E16" s="11"/>
      <c r="F16" s="11"/>
      <c r="G16" s="11">
        <f>'[2]esta32'!O30</f>
        <v>7.43565235039539</v>
      </c>
      <c r="H16" s="11"/>
      <c r="I16" s="11"/>
      <c r="J16" s="11">
        <f>'[3]esta32B'!O30</f>
        <v>3.3392013194469907</v>
      </c>
    </row>
    <row r="17" spans="2:10" ht="12.75">
      <c r="B17" s="10">
        <v>2007</v>
      </c>
      <c r="D17" s="11">
        <f>'[1]esta28'!O31</f>
        <v>7.1875</v>
      </c>
      <c r="E17" s="11"/>
      <c r="F17" s="11"/>
      <c r="G17" s="11">
        <f>'[2]esta32'!O31</f>
        <v>7.429159803031873</v>
      </c>
      <c r="H17" s="11"/>
      <c r="I17" s="11"/>
      <c r="J17" s="11">
        <f>'[3]esta32B'!O31</f>
        <v>3.6156434318191195</v>
      </c>
    </row>
    <row r="18" spans="2:10" ht="12.75">
      <c r="B18" s="10">
        <v>2008</v>
      </c>
      <c r="D18" s="11">
        <f>'[1]esta28'!O32</f>
        <v>7.682499999999998</v>
      </c>
      <c r="E18" s="11"/>
      <c r="F18" s="11"/>
      <c r="G18" s="11">
        <f>'[2]esta32'!O32</f>
        <v>7.959299149537558</v>
      </c>
      <c r="H18" s="11"/>
      <c r="I18" s="11"/>
      <c r="J18" s="11">
        <f>'[3]esta32B'!O32</f>
        <v>1.4039568239980558</v>
      </c>
    </row>
    <row r="19" spans="2:10" ht="12.75">
      <c r="B19" s="10">
        <v>2009</v>
      </c>
      <c r="D19" s="11">
        <f>'[1]esta28'!O33</f>
        <v>5.428333333333334</v>
      </c>
      <c r="E19" s="11"/>
      <c r="F19" s="11"/>
      <c r="G19" s="11">
        <f>'[2]esta32'!O33</f>
        <v>5.5717514465389435</v>
      </c>
      <c r="H19" s="11"/>
      <c r="I19" s="11"/>
      <c r="J19" s="11">
        <f>'[3]esta32B'!O33</f>
        <v>1.9645919882608063</v>
      </c>
    </row>
    <row r="20" spans="2:10" ht="12.75">
      <c r="B20" s="10">
        <v>2010</v>
      </c>
      <c r="D20" s="11">
        <v>4.4005833333333335</v>
      </c>
      <c r="E20" s="11"/>
      <c r="F20" s="11"/>
      <c r="G20" s="11">
        <v>4.490729552891692</v>
      </c>
      <c r="H20" s="11"/>
      <c r="I20" s="11"/>
      <c r="J20" s="11">
        <v>0.24951260017511012</v>
      </c>
    </row>
    <row r="21" spans="2:10" ht="12.75">
      <c r="B21" s="10">
        <v>2011</v>
      </c>
      <c r="D21" s="11"/>
      <c r="E21" s="11"/>
      <c r="F21" s="11"/>
      <c r="G21" s="11"/>
      <c r="H21" s="11"/>
      <c r="I21" s="11"/>
      <c r="J21" s="11"/>
    </row>
    <row r="22" spans="2:10" ht="6" customHeight="1">
      <c r="B22" s="10"/>
      <c r="D22" s="11"/>
      <c r="E22" s="11"/>
      <c r="F22" s="11"/>
      <c r="G22" s="11"/>
      <c r="H22" s="11"/>
      <c r="I22" s="11"/>
      <c r="J22" s="11"/>
    </row>
    <row r="23" spans="2:10" ht="12.75" hidden="1">
      <c r="B23" s="10" t="s">
        <v>6</v>
      </c>
      <c r="D23" s="11">
        <f>'[1]cetes mensual'!C352</f>
        <v>7.36</v>
      </c>
      <c r="E23" s="12"/>
      <c r="F23" s="11"/>
      <c r="G23" s="11">
        <f>'[1]cetes mensual'!I352</f>
        <v>7.615338743643352</v>
      </c>
      <c r="H23" s="11"/>
      <c r="I23" s="11"/>
      <c r="J23" s="11">
        <f>'[1]cetes mensual'!O352</f>
        <v>-2.5099253508985453</v>
      </c>
    </row>
    <row r="24" spans="2:10" ht="12.75" hidden="1">
      <c r="B24" s="10" t="s">
        <v>7</v>
      </c>
      <c r="D24" s="11">
        <f>'[1]cetes mensual'!C353</f>
        <v>7.76</v>
      </c>
      <c r="E24" s="12"/>
      <c r="F24" s="11"/>
      <c r="G24" s="11">
        <f>'[1]cetes mensual'!I353</f>
        <v>8.04417020889312</v>
      </c>
      <c r="H24" s="11"/>
      <c r="I24" s="11"/>
      <c r="J24" s="11">
        <f>'[1]cetes mensual'!O353</f>
        <v>-0.5437553501497994</v>
      </c>
    </row>
    <row r="25" spans="2:10" ht="12.75" hidden="1">
      <c r="B25" s="10" t="s">
        <v>8</v>
      </c>
      <c r="D25" s="11">
        <f>'[1]cetes mensual'!C354</f>
        <v>8.2</v>
      </c>
      <c r="E25" s="12"/>
      <c r="F25" s="11"/>
      <c r="G25" s="11">
        <f>'[1]cetes mensual'!I354</f>
        <v>8.517706761255583</v>
      </c>
      <c r="H25" s="11"/>
      <c r="I25" s="11"/>
      <c r="J25" s="11">
        <f>'[1]cetes mensual'!O354</f>
        <v>-1.9983665446822507</v>
      </c>
    </row>
    <row r="26" spans="2:10" ht="12.75" hidden="1">
      <c r="B26" s="10" t="s">
        <v>9</v>
      </c>
      <c r="D26" s="11">
        <f>'[1]cetes mensual'!C355</f>
        <v>8.5</v>
      </c>
      <c r="E26" s="12"/>
      <c r="F26" s="11"/>
      <c r="G26" s="11">
        <f>'[1]cetes mensual'!I355</f>
        <v>8.841670444343208</v>
      </c>
      <c r="H26" s="11"/>
      <c r="I26" s="11"/>
      <c r="J26" s="11">
        <f>'[1]cetes mensual'!O355</f>
        <v>6.1797124998711706</v>
      </c>
    </row>
    <row r="27" spans="2:10" ht="12.75" hidden="1">
      <c r="B27" s="10" t="s">
        <v>10</v>
      </c>
      <c r="D27" s="11">
        <f>'[1]cetes mensual'!C356</f>
        <v>8.6</v>
      </c>
      <c r="E27" s="12"/>
      <c r="F27" s="11"/>
      <c r="G27" s="11">
        <f>'[1]cetes mensual'!I356</f>
        <v>8.949856616241881</v>
      </c>
      <c r="H27" s="11"/>
      <c r="I27" s="11"/>
      <c r="J27" s="11">
        <f>'[1]cetes mensual'!O356</f>
        <v>8.903402726971898</v>
      </c>
    </row>
    <row r="28" spans="2:10" ht="12.75" hidden="1">
      <c r="B28" s="10" t="s">
        <v>11</v>
      </c>
      <c r="D28" s="11">
        <f>'[1]cetes mensual'!C357</f>
        <v>9.15</v>
      </c>
      <c r="E28" s="12"/>
      <c r="F28" s="11"/>
      <c r="G28" s="11">
        <f>'[1]cetes mensual'!I357</f>
        <v>9.54665739380236</v>
      </c>
      <c r="H28" s="11"/>
      <c r="I28" s="11"/>
      <c r="J28" s="11">
        <f>'[1]cetes mensual'!O357</f>
        <v>5.260286247977275</v>
      </c>
    </row>
    <row r="29" spans="2:10" ht="12.75" hidden="1">
      <c r="B29" s="10" t="s">
        <v>12</v>
      </c>
      <c r="D29" s="11">
        <f>'[1]cetes mensual'!C358</f>
        <v>9.41</v>
      </c>
      <c r="E29" s="12"/>
      <c r="F29" s="11"/>
      <c r="G29" s="11">
        <f>'[1]cetes mensual'!I358</f>
        <v>9.829830786745063</v>
      </c>
      <c r="H29" s="11"/>
      <c r="I29" s="11"/>
      <c r="J29" s="11">
        <f>'[1]cetes mensual'!O358</f>
        <v>4.059892312438751</v>
      </c>
    </row>
    <row r="30" spans="2:10" ht="12.75" hidden="1">
      <c r="B30" s="10" t="s">
        <v>13</v>
      </c>
      <c r="D30" s="11">
        <f>'[1]cetes mensual'!C359</f>
        <v>9.63</v>
      </c>
      <c r="E30" s="12"/>
      <c r="F30" s="11"/>
      <c r="G30" s="11">
        <f>'[1]cetes mensual'!I359</f>
        <v>10.069966752205906</v>
      </c>
      <c r="H30" s="11"/>
      <c r="I30" s="11"/>
      <c r="J30" s="11">
        <f>'[1]cetes mensual'!O359</f>
        <v>5.473015737099285</v>
      </c>
    </row>
    <row r="31" spans="2:10" ht="12.75" hidden="1">
      <c r="B31" s="10" t="s">
        <v>14</v>
      </c>
      <c r="D31" s="11">
        <f>'[1]cetes mensual'!C360</f>
        <v>9.75</v>
      </c>
      <c r="E31" s="12"/>
      <c r="F31" s="11"/>
      <c r="G31" s="11">
        <f>'[1]cetes mensual'!I360</f>
        <v>10.201154236980825</v>
      </c>
      <c r="H31" s="11"/>
      <c r="I31" s="11"/>
      <c r="J31" s="11">
        <f>'[1]cetes mensual'!O360</f>
        <v>13.578286567671881</v>
      </c>
    </row>
    <row r="32" spans="2:10" ht="12.75" hidden="1">
      <c r="B32" s="10" t="s">
        <v>15</v>
      </c>
      <c r="D32" s="11">
        <f>'[1]cetes mensual'!C361</f>
        <v>9.63</v>
      </c>
      <c r="E32" s="12"/>
      <c r="F32" s="11"/>
      <c r="G32" s="11">
        <f>'[1]cetes mensual'!I361</f>
        <v>10.069966752205906</v>
      </c>
      <c r="H32" s="11"/>
      <c r="I32" s="11"/>
      <c r="J32" s="11">
        <f>'[1]cetes mensual'!O361</f>
        <v>11.345758640300163</v>
      </c>
    </row>
    <row r="33" spans="2:10" ht="12.75" hidden="1">
      <c r="B33" s="10" t="s">
        <v>16</v>
      </c>
      <c r="D33" s="11">
        <f>'[1]cetes mensual'!C362</f>
        <v>9.61</v>
      </c>
      <c r="E33" s="12"/>
      <c r="F33" s="11"/>
      <c r="G33" s="11">
        <f>'[1]cetes mensual'!I362</f>
        <v>10.048116195107992</v>
      </c>
      <c r="H33" s="11"/>
      <c r="I33" s="11"/>
      <c r="J33" s="11">
        <f>'[1]cetes mensual'!O362</f>
        <v>5.008856310886567</v>
      </c>
    </row>
    <row r="34" spans="2:10" ht="12.75" hidden="1">
      <c r="B34" s="10" t="s">
        <v>17</v>
      </c>
      <c r="D34" s="11">
        <f>'[1]cetes mensual'!C363</f>
        <v>9.6</v>
      </c>
      <c r="E34" s="12"/>
      <c r="F34" s="11"/>
      <c r="G34" s="11">
        <f>'[1]cetes mensual'!I363</f>
        <v>10.037192418466855</v>
      </c>
      <c r="H34" s="11"/>
      <c r="I34" s="11"/>
      <c r="J34" s="11">
        <f>'[1]cetes mensual'!O363</f>
        <v>8.472586259490544</v>
      </c>
    </row>
    <row r="35" spans="2:10" ht="12.75" hidden="1">
      <c r="B35" s="10" t="s">
        <v>18</v>
      </c>
      <c r="D35" s="11">
        <f>'[1]cetes mensual'!C364</f>
        <v>9.21</v>
      </c>
      <c r="E35" s="12"/>
      <c r="F35" s="11"/>
      <c r="G35" s="11">
        <f>'[1]cetes mensual'!I364</f>
        <v>9.611945203372008</v>
      </c>
      <c r="H35" s="11"/>
      <c r="I35" s="11"/>
      <c r="J35" s="11">
        <f>'[1]cetes mensual'!O364</f>
        <v>4.4750831561673365</v>
      </c>
    </row>
    <row r="36" spans="2:10" ht="12.75" hidden="1">
      <c r="B36" s="10" t="s">
        <v>19</v>
      </c>
      <c r="D36" s="11">
        <f>'[1]cetes mensual'!C365</f>
        <v>8.91</v>
      </c>
      <c r="E36" s="12"/>
      <c r="F36" s="11"/>
      <c r="G36" s="11">
        <f>'[1]cetes mensual'!I365</f>
        <v>9.285865031327045</v>
      </c>
      <c r="H36" s="11"/>
      <c r="I36" s="11"/>
      <c r="J36" s="11">
        <f>'[1]cetes mensual'!O365</f>
        <v>6.117742375603208</v>
      </c>
    </row>
    <row r="37" spans="2:10" ht="12.75" hidden="1">
      <c r="B37" s="10" t="s">
        <v>20</v>
      </c>
      <c r="D37" s="11">
        <f>'[1]cetes mensual'!C366</f>
        <v>8.71</v>
      </c>
      <c r="E37" s="12"/>
      <c r="F37" s="11"/>
      <c r="G37" s="11">
        <f>'[1]cetes mensual'!I366</f>
        <v>9.068976074428736</v>
      </c>
      <c r="H37" s="11"/>
      <c r="I37" s="11"/>
      <c r="J37" s="11">
        <f>'[1]cetes mensual'!O366</f>
        <v>0.07521166117891998</v>
      </c>
    </row>
    <row r="38" spans="2:10" ht="12.75" hidden="1">
      <c r="B38" s="10" t="s">
        <v>21</v>
      </c>
      <c r="D38" s="11">
        <f>'[1]cetes mensual'!C367</f>
        <v>8.22</v>
      </c>
      <c r="E38" s="12"/>
      <c r="F38" s="11"/>
      <c r="G38" s="11">
        <f>'[1]cetes mensual'!I367</f>
        <v>8.539276610836222</v>
      </c>
      <c r="H38" s="11"/>
      <c r="I38" s="11"/>
      <c r="J38" s="11">
        <f>'[1]cetes mensual'!O367</f>
        <v>0.8495085231947641</v>
      </c>
    </row>
    <row r="39" spans="2:11" ht="12.75" hidden="1">
      <c r="B39" s="10" t="s">
        <v>22</v>
      </c>
      <c r="D39" s="11">
        <f>'[1]cetes mensual'!C368</f>
        <v>7.88</v>
      </c>
      <c r="E39" s="12"/>
      <c r="F39" s="11"/>
      <c r="G39" s="11">
        <f>'[1]cetes mensual'!I368</f>
        <v>8.173126972650158</v>
      </c>
      <c r="H39" s="11"/>
      <c r="I39" s="11"/>
      <c r="J39" s="11">
        <f>'[1]cetes mensual'!O368</f>
        <v>0.8434551385849254</v>
      </c>
      <c r="K39" s="13"/>
    </row>
    <row r="40" spans="2:11" ht="12.75" hidden="1">
      <c r="B40" s="10" t="s">
        <v>23</v>
      </c>
      <c r="D40" s="11">
        <f>'[1]cetes mensual'!C369</f>
        <v>7.61</v>
      </c>
      <c r="E40" s="12"/>
      <c r="F40" s="11"/>
      <c r="G40" s="11">
        <f>'[1]cetes mensual'!I369</f>
        <v>7.88317385929207</v>
      </c>
      <c r="H40" s="11"/>
      <c r="I40" s="11"/>
      <c r="J40" s="11">
        <f>'[1]cetes mensual'!O369</f>
        <v>5.921823665172221</v>
      </c>
      <c r="K40" s="13"/>
    </row>
    <row r="41" spans="2:11" ht="12.75" hidden="1">
      <c r="B41" s="10" t="s">
        <v>24</v>
      </c>
      <c r="D41" s="11">
        <f>'[1]cetes mensual'!C370</f>
        <v>7.37</v>
      </c>
      <c r="E41" s="12"/>
      <c r="F41" s="11"/>
      <c r="G41" s="11">
        <f>'[1]cetes mensual'!I370</f>
        <v>7.626040349979402</v>
      </c>
      <c r="H41" s="11"/>
      <c r="I41" s="11"/>
      <c r="J41" s="11">
        <f>'[1]cetes mensual'!O370</f>
        <v>6.01875265095162</v>
      </c>
      <c r="K41" s="13"/>
    </row>
    <row r="42" spans="2:10" ht="12.75" hidden="1">
      <c r="B42" s="10" t="s">
        <v>25</v>
      </c>
      <c r="D42" s="11">
        <f>'[1]cetes mensual'!C371</f>
        <v>7.17</v>
      </c>
      <c r="E42" s="12"/>
      <c r="F42" s="11"/>
      <c r="G42" s="11">
        <f>'[1]cetes mensual'!I371</f>
        <v>7.412194799008032</v>
      </c>
      <c r="H42" s="11"/>
      <c r="I42" s="11"/>
      <c r="J42" s="11">
        <f>'[1]cetes mensual'!O371</f>
        <v>5.540213338316979</v>
      </c>
    </row>
    <row r="43" spans="2:10" ht="12.75" hidden="1">
      <c r="B43" s="10" t="s">
        <v>26</v>
      </c>
      <c r="D43" s="11">
        <f>'[1]cetes mensual'!C372</f>
        <v>7.02</v>
      </c>
      <c r="E43" s="12"/>
      <c r="F43" s="11"/>
      <c r="G43" s="11">
        <f>'[1]cetes mensual'!I372</f>
        <v>7.252068159099334</v>
      </c>
      <c r="H43" s="11"/>
      <c r="I43" s="11"/>
      <c r="J43" s="11">
        <f>'[1]cetes mensual'!O372</f>
        <v>13.150920790030817</v>
      </c>
    </row>
    <row r="44" spans="2:10" ht="12.75" hidden="1">
      <c r="B44" s="10" t="s">
        <v>27</v>
      </c>
      <c r="D44" s="11">
        <f>'[1]cetes mensual'!C373</f>
        <v>7.02</v>
      </c>
      <c r="E44" s="12"/>
      <c r="F44" s="11"/>
      <c r="G44" s="11">
        <f>'[1]cetes mensual'!I373</f>
        <v>7.252068159099334</v>
      </c>
      <c r="H44" s="11"/>
      <c r="I44" s="11"/>
      <c r="J44" s="11">
        <f>'[1]cetes mensual'!O373</f>
        <v>6.146861246735269</v>
      </c>
    </row>
    <row r="45" spans="2:10" ht="12.75" hidden="1">
      <c r="B45" s="10" t="s">
        <v>28</v>
      </c>
      <c r="D45" s="11">
        <f>'[1]cetes mensual'!C374</f>
        <v>7.03</v>
      </c>
      <c r="E45" s="12"/>
      <c r="F45" s="11"/>
      <c r="G45" s="11">
        <f>'[1]cetes mensual'!I374</f>
        <v>7.262736407688797</v>
      </c>
      <c r="H45" s="11"/>
      <c r="I45" s="11"/>
      <c r="J45" s="11">
        <f>'[1]cetes mensual'!O374</f>
        <v>3.795213605231562</v>
      </c>
    </row>
    <row r="46" spans="2:10" ht="12.75" hidden="1">
      <c r="B46" s="10" t="s">
        <v>29</v>
      </c>
      <c r="D46" s="11">
        <f>'[1]cetes mensual'!C375</f>
        <v>7.03</v>
      </c>
      <c r="E46" s="12"/>
      <c r="F46" s="11"/>
      <c r="G46" s="11">
        <f>'[1]cetes mensual'!I375</f>
        <v>7.262736407688797</v>
      </c>
      <c r="H46" s="11"/>
      <c r="I46" s="11"/>
      <c r="J46" s="11">
        <f>'[1]cetes mensual'!O375</f>
        <v>0.9070722310346557</v>
      </c>
    </row>
    <row r="47" spans="2:10" ht="12.75" hidden="1">
      <c r="B47" s="10" t="s">
        <v>30</v>
      </c>
      <c r="D47" s="11">
        <f>'[1]cetes mensual'!C376</f>
        <v>7.06</v>
      </c>
      <c r="E47" s="12"/>
      <c r="F47" s="11"/>
      <c r="G47" s="11">
        <f>'[1]cetes mensual'!I376</f>
        <v>7.294747032274085</v>
      </c>
      <c r="H47" s="11"/>
      <c r="I47" s="11"/>
      <c r="J47" s="11">
        <f>'[1]cetes mensual'!O376</f>
        <v>-4.888787803144146</v>
      </c>
    </row>
    <row r="48" spans="2:10" ht="12.75" hidden="1">
      <c r="B48" s="10" t="s">
        <v>31</v>
      </c>
      <c r="D48" s="11">
        <f>'[1]cetes mensual'!C377</f>
        <v>7.05</v>
      </c>
      <c r="E48" s="12"/>
      <c r="F48" s="11"/>
      <c r="G48" s="11">
        <f>'[1]cetes mensual'!I377</f>
        <v>7.28407584419366</v>
      </c>
      <c r="H48" s="11"/>
      <c r="I48" s="11"/>
      <c r="J48" s="11">
        <f>'[1]cetes mensual'!O377</f>
        <v>1.8123803191705479</v>
      </c>
    </row>
    <row r="49" spans="2:10" ht="12.75" hidden="1">
      <c r="B49" s="10" t="s">
        <v>32</v>
      </c>
      <c r="D49" s="11">
        <f>'[1]cetes mensual'!C378</f>
        <v>7.04</v>
      </c>
      <c r="E49" s="12"/>
      <c r="F49" s="11"/>
      <c r="G49" s="11">
        <f>'[1]cetes mensual'!I378</f>
        <v>7.273405636026076</v>
      </c>
      <c r="H49" s="11"/>
      <c r="I49" s="11"/>
      <c r="J49" s="11">
        <f>'[1]cetes mensual'!O378</f>
        <v>0.7440600342885517</v>
      </c>
    </row>
    <row r="50" spans="2:12" ht="12.75" hidden="1">
      <c r="B50" s="10" t="s">
        <v>33</v>
      </c>
      <c r="D50" s="11">
        <f>'[1]cetes mensual'!C379</f>
        <v>7.04</v>
      </c>
      <c r="E50" s="12"/>
      <c r="F50" s="11"/>
      <c r="G50" s="11">
        <f>'[1]cetes mensual'!I379</f>
        <v>7.273405636026076</v>
      </c>
      <c r="H50" s="11"/>
      <c r="I50" s="11"/>
      <c r="J50" s="11">
        <f>'[1]cetes mensual'!O379</f>
        <v>0.09956073611043781</v>
      </c>
      <c r="K50" s="14"/>
      <c r="L50" s="14"/>
    </row>
    <row r="51" spans="2:10" ht="12.75" hidden="1">
      <c r="B51" s="10" t="s">
        <v>34</v>
      </c>
      <c r="D51" s="11">
        <f>'[1]cetes mensual'!C380</f>
        <v>7.04</v>
      </c>
      <c r="E51" s="12"/>
      <c r="F51" s="11"/>
      <c r="G51" s="11">
        <f>'[1]cetes mensual'!I380</f>
        <v>7.273405636026076</v>
      </c>
      <c r="H51" s="11"/>
      <c r="I51" s="11"/>
      <c r="J51" s="11">
        <f>'[1]cetes mensual'!O380</f>
        <v>0.842961775284623</v>
      </c>
    </row>
    <row r="52" spans="2:11" ht="12.75" hidden="1">
      <c r="B52" s="10" t="s">
        <v>35</v>
      </c>
      <c r="D52" s="11">
        <f>'[1]cetes mensual'!C381</f>
        <v>7.04</v>
      </c>
      <c r="E52" s="12"/>
      <c r="F52" s="11"/>
      <c r="G52" s="11">
        <f>'[1]cetes mensual'!I381</f>
        <v>7.273405636026076</v>
      </c>
      <c r="H52" s="11"/>
      <c r="I52" s="11"/>
      <c r="J52" s="11">
        <f>'[1]cetes mensual'!O381</f>
        <v>3.739812306902679</v>
      </c>
      <c r="K52" s="14"/>
    </row>
    <row r="53" spans="2:11" ht="12.75" hidden="1">
      <c r="B53" s="10" t="s">
        <v>36</v>
      </c>
      <c r="D53" s="11">
        <f>'[1]cetes mensual'!C382</f>
        <v>7.04</v>
      </c>
      <c r="E53" s="12"/>
      <c r="F53" s="11"/>
      <c r="G53" s="11">
        <f>'[1]cetes mensual'!I382</f>
        <v>7.273405636026076</v>
      </c>
      <c r="H53" s="11"/>
      <c r="I53" s="11"/>
      <c r="J53" s="11">
        <f>'[1]cetes mensual'!O382</f>
        <v>4.526158644406264</v>
      </c>
      <c r="K53" s="14"/>
    </row>
    <row r="54" spans="2:11" ht="12.75" hidden="1">
      <c r="B54" s="10" t="s">
        <v>37</v>
      </c>
      <c r="D54" s="11">
        <f>'[1]cetes mensual'!C383</f>
        <v>7.01</v>
      </c>
      <c r="E54" s="12"/>
      <c r="F54" s="11"/>
      <c r="G54" s="11">
        <f>'[1]cetes mensual'!I383</f>
        <v>7.241400890175176</v>
      </c>
      <c r="H54" s="11"/>
      <c r="I54" s="11"/>
      <c r="J54" s="11">
        <f>'[1]cetes mensual'!O383</f>
        <v>8.012883620148026</v>
      </c>
      <c r="K54" s="14"/>
    </row>
    <row r="55" spans="2:11" ht="12.75" hidden="1">
      <c r="B55" s="10" t="s">
        <v>38</v>
      </c>
      <c r="D55" s="11">
        <f>'[1]cetes mensual'!C384</f>
        <v>7.24</v>
      </c>
      <c r="E55" s="12"/>
      <c r="F55" s="11"/>
      <c r="G55" s="11">
        <f>'[1]cetes mensual'!I384</f>
        <v>7.48699607691008</v>
      </c>
      <c r="H55" s="11"/>
      <c r="I55" s="11"/>
      <c r="J55" s="11">
        <f>'[1]cetes mensual'!O384</f>
        <v>13.983537539927138</v>
      </c>
      <c r="K55" s="14"/>
    </row>
    <row r="56" spans="2:11" ht="12.75" hidden="1">
      <c r="B56" s="10" t="s">
        <v>39</v>
      </c>
      <c r="D56" s="11">
        <f>'[1]cetes mensual'!C385</f>
        <v>7.2</v>
      </c>
      <c r="E56" s="12"/>
      <c r="F56" s="11"/>
      <c r="G56" s="11">
        <f>'[1]cetes mensual'!I385</f>
        <v>7.444246602464966</v>
      </c>
      <c r="H56" s="11"/>
      <c r="I56" s="11"/>
      <c r="J56" s="11">
        <f>'[1]cetes mensual'!O385</f>
        <v>5.907901788511372</v>
      </c>
      <c r="K56" s="14"/>
    </row>
    <row r="57" spans="2:11" ht="12.75" hidden="1">
      <c r="B57" s="10" t="s">
        <v>40</v>
      </c>
      <c r="D57" s="11">
        <f>'[1]cetes mensual'!C386</f>
        <v>7.19</v>
      </c>
      <c r="E57" s="12"/>
      <c r="F57" s="11"/>
      <c r="G57" s="11">
        <f>'[1]cetes mensual'!I386</f>
        <v>7.433561686938273</v>
      </c>
      <c r="H57" s="11"/>
      <c r="I57" s="11"/>
      <c r="J57" s="11">
        <f>'[1]cetes mensual'!O386</f>
        <v>2.1060056011453554</v>
      </c>
      <c r="K57" s="14"/>
    </row>
    <row r="58" spans="2:11" ht="12.75" hidden="1">
      <c r="B58" s="10" t="s">
        <v>41</v>
      </c>
      <c r="D58" s="11">
        <f>'[1]cetes mensual'!C387</f>
        <v>7.2</v>
      </c>
      <c r="E58" s="12"/>
      <c r="F58" s="11"/>
      <c r="G58" s="11">
        <f>'[1]cetes mensual'!I387</f>
        <v>7.444246602464966</v>
      </c>
      <c r="H58" s="11"/>
      <c r="I58" s="11"/>
      <c r="J58" s="11">
        <f>'[1]cetes mensual'!O387</f>
        <v>2.3279813974606434</v>
      </c>
      <c r="K58" s="14"/>
    </row>
    <row r="59" spans="2:11" ht="12.75" hidden="1">
      <c r="B59" s="10" t="s">
        <v>42</v>
      </c>
      <c r="D59" s="11">
        <f>'[1]cetes mensual'!C388</f>
        <v>7.21</v>
      </c>
      <c r="E59" s="12"/>
      <c r="F59" s="11"/>
      <c r="G59" s="11">
        <f>'[1]cetes mensual'!I388</f>
        <v>7.454932499142863</v>
      </c>
      <c r="H59" s="11"/>
      <c r="I59" s="11"/>
      <c r="J59" s="11">
        <f>'[1]cetes mensual'!O388</f>
        <v>-2.069719091882982</v>
      </c>
      <c r="K59" s="14"/>
    </row>
    <row r="60" spans="2:11" ht="12.75" hidden="1">
      <c r="B60" s="10" t="s">
        <v>43</v>
      </c>
      <c r="D60" s="11">
        <f>'[1]cetes mensual'!C389</f>
        <v>7.2</v>
      </c>
      <c r="E60" s="12"/>
      <c r="F60" s="11"/>
      <c r="G60" s="11">
        <f>'[1]cetes mensual'!I389</f>
        <v>7.444246602464966</v>
      </c>
      <c r="H60" s="11"/>
      <c r="I60" s="11"/>
      <c r="J60" s="11">
        <f>'[1]cetes mensual'!O389</f>
        <v>2.5448752239671135</v>
      </c>
      <c r="K60" s="14"/>
    </row>
    <row r="61" spans="2:11" ht="12.75" hidden="1">
      <c r="B61" s="10" t="s">
        <v>44</v>
      </c>
      <c r="D61" s="11">
        <f>'[1]cetes mensual'!C390</f>
        <v>7.44</v>
      </c>
      <c r="E61" s="12"/>
      <c r="F61" s="11"/>
      <c r="G61" s="11">
        <f>'[1]cetes mensual'!I390</f>
        <v>7.700979110543349</v>
      </c>
      <c r="H61" s="11"/>
      <c r="I61" s="11"/>
      <c r="J61" s="11">
        <f>'[1]cetes mensual'!O390</f>
        <v>-1.012017875413962</v>
      </c>
      <c r="K61" s="14"/>
    </row>
    <row r="62" spans="2:11" ht="12.75" hidden="1">
      <c r="B62" s="10" t="s">
        <v>45</v>
      </c>
      <c r="D62" s="11">
        <f>'[1]cetes mensual'!C391</f>
        <v>7.44</v>
      </c>
      <c r="E62" s="12"/>
      <c r="F62" s="11"/>
      <c r="G62" s="11">
        <f>'[1]cetes mensual'!I391</f>
        <v>7.700979110543349</v>
      </c>
      <c r="H62" s="11"/>
      <c r="I62" s="11"/>
      <c r="J62" s="11">
        <f>'[1]cetes mensual'!O391</f>
        <v>2.4984431669656137</v>
      </c>
      <c r="K62" s="14"/>
    </row>
    <row r="63" spans="2:11" ht="12.75">
      <c r="B63" s="10" t="s">
        <v>46</v>
      </c>
      <c r="D63" s="11">
        <f>'[1]cetes mensual'!C404</f>
        <v>7.59</v>
      </c>
      <c r="E63" s="12"/>
      <c r="F63" s="11"/>
      <c r="G63" s="11">
        <f>'[1]cetes mensual'!I404</f>
        <v>7.861724422688221</v>
      </c>
      <c r="H63" s="11"/>
      <c r="I63" s="11"/>
      <c r="J63" s="11">
        <f>'[1]cetes mensual'!O404</f>
        <v>4.906707739734761</v>
      </c>
      <c r="K63" s="14"/>
    </row>
    <row r="64" spans="2:11" ht="12.75">
      <c r="B64" s="10" t="s">
        <v>47</v>
      </c>
      <c r="D64" s="11">
        <f>'[1]cetes mensual'!C405</f>
        <v>7.12</v>
      </c>
      <c r="E64" s="12"/>
      <c r="F64" s="11"/>
      <c r="G64" s="11">
        <f>'[1]cetes mensual'!I405</f>
        <v>7.358794743546926</v>
      </c>
      <c r="H64" s="11"/>
      <c r="I64" s="11"/>
      <c r="J64" s="11">
        <f>'[1]cetes mensual'!O405</f>
        <v>4.554892926550247</v>
      </c>
      <c r="K64" s="14"/>
    </row>
    <row r="65" spans="2:11" ht="12.75">
      <c r="B65" s="10" t="s">
        <v>48</v>
      </c>
      <c r="D65" s="11">
        <f>'[1]cetes mensual'!C406</f>
        <v>7.03</v>
      </c>
      <c r="E65" s="12"/>
      <c r="F65" s="11"/>
      <c r="G65" s="11">
        <f>'[1]cetes mensual'!I406</f>
        <v>7.262736407688797</v>
      </c>
      <c r="H65" s="11"/>
      <c r="I65" s="11"/>
      <c r="J65" s="11">
        <f>'[1]cetes mensual'!O406</f>
        <v>0.1274940422620663</v>
      </c>
      <c r="K65" s="14"/>
    </row>
    <row r="66" spans="2:11" ht="12.75">
      <c r="B66" s="10" t="s">
        <v>49</v>
      </c>
      <c r="D66" s="11">
        <f>+AVERAGE(D63:D65)</f>
        <v>7.246666666666667</v>
      </c>
      <c r="E66" s="12"/>
      <c r="F66" s="11"/>
      <c r="G66" s="11">
        <f>+AVERAGE(G63:G65)</f>
        <v>7.494418524641314</v>
      </c>
      <c r="H66" s="11"/>
      <c r="I66" s="11"/>
      <c r="J66" s="11">
        <f>+AVERAGE(J63:J65)</f>
        <v>3.196364902849025</v>
      </c>
      <c r="K66" s="14"/>
    </row>
    <row r="67" spans="2:11" ht="12.75">
      <c r="B67" s="10" t="s">
        <v>50</v>
      </c>
      <c r="D67" s="11">
        <f>'[1]cetes mensual'!C407</f>
        <v>6.05</v>
      </c>
      <c r="E67" s="12"/>
      <c r="F67" s="11"/>
      <c r="G67" s="11">
        <f>'[1]cetes mensual'!I407</f>
        <v>6.2218918717504845</v>
      </c>
      <c r="H67" s="11"/>
      <c r="I67" s="11"/>
      <c r="J67" s="11">
        <f>'[1]cetes mensual'!O407</f>
        <v>1.860341062267934</v>
      </c>
      <c r="K67" s="14"/>
    </row>
    <row r="68" spans="2:11" ht="12.75">
      <c r="B68" s="10" t="s">
        <v>51</v>
      </c>
      <c r="D68" s="11">
        <f>'[1]cetes mensual'!C408</f>
        <v>5.29</v>
      </c>
      <c r="E68" s="12"/>
      <c r="F68" s="11"/>
      <c r="G68" s="11">
        <f>'[1]cetes mensual'!I408</f>
        <v>5.421135146785305</v>
      </c>
      <c r="H68" s="11"/>
      <c r="I68" s="11"/>
      <c r="J68" s="11">
        <f>'[1]cetes mensual'!O408</f>
        <v>9.176576843114749</v>
      </c>
      <c r="K68" s="14"/>
    </row>
    <row r="69" spans="2:11" ht="12.75">
      <c r="B69" s="10" t="s">
        <v>52</v>
      </c>
      <c r="D69" s="11">
        <f>'[1]cetes mensual'!C409</f>
        <v>4.98</v>
      </c>
      <c r="E69" s="12"/>
      <c r="F69" s="11"/>
      <c r="G69" s="11">
        <f>'[1]cetes mensual'!I409</f>
        <v>5.096113984610651</v>
      </c>
      <c r="H69" s="11"/>
      <c r="I69" s="11"/>
      <c r="J69" s="11">
        <f>'[1]cetes mensual'!O409</f>
        <v>2.8012974619523012</v>
      </c>
      <c r="K69" s="14"/>
    </row>
    <row r="70" spans="2:11" ht="12.75">
      <c r="B70" s="10" t="s">
        <v>53</v>
      </c>
      <c r="D70" s="11">
        <f>+AVERAGE(D67:D69)</f>
        <v>5.44</v>
      </c>
      <c r="E70" s="12"/>
      <c r="F70" s="11"/>
      <c r="G70" s="11">
        <f>+AVERAGE(G67:G69)</f>
        <v>5.57971366771548</v>
      </c>
      <c r="H70" s="11"/>
      <c r="I70" s="11"/>
      <c r="J70" s="11">
        <f>+AVERAGE(J67:J69)</f>
        <v>4.612738455778328</v>
      </c>
      <c r="K70" s="14"/>
    </row>
    <row r="71" spans="2:11" ht="12.75">
      <c r="B71" s="10" t="s">
        <v>54</v>
      </c>
      <c r="D71" s="11">
        <f>'[1]cetes mensual'!C410</f>
        <v>4.59</v>
      </c>
      <c r="E71" s="12"/>
      <c r="F71" s="11"/>
      <c r="G71" s="11">
        <f>'[1]cetes mensual'!I410</f>
        <v>4.688530549834402</v>
      </c>
      <c r="H71" s="11"/>
      <c r="I71" s="11"/>
      <c r="J71" s="11">
        <f>'[1]cetes mensual'!O410</f>
        <v>1.3264087847757233</v>
      </c>
      <c r="K71" s="14"/>
    </row>
    <row r="72" spans="2:11" ht="12.75">
      <c r="B72" s="10" t="s">
        <v>55</v>
      </c>
      <c r="D72" s="11">
        <f>'[1]cetes mensual'!C411</f>
        <v>4.49</v>
      </c>
      <c r="E72" s="12"/>
      <c r="F72" s="11"/>
      <c r="G72" s="11">
        <f>'[1]cetes mensual'!I411</f>
        <v>4.584257321023455</v>
      </c>
      <c r="H72" s="11"/>
      <c r="I72" s="11"/>
      <c r="J72" s="11">
        <f>'[1]cetes mensual'!O411</f>
        <v>1.6277102010362254</v>
      </c>
      <c r="K72" s="14"/>
    </row>
    <row r="73" spans="2:11" ht="12.75">
      <c r="B73" s="10" t="s">
        <v>56</v>
      </c>
      <c r="D73" s="11">
        <f>'[1]cetes mensual'!C412</f>
        <v>4.48</v>
      </c>
      <c r="E73" s="12"/>
      <c r="F73" s="11"/>
      <c r="G73" s="11">
        <f>'[1]cetes mensual'!I412</f>
        <v>4.57383527395494</v>
      </c>
      <c r="H73" s="11"/>
      <c r="I73" s="11"/>
      <c r="J73" s="11">
        <f>'[1]cetes mensual'!O412</f>
        <v>-1.5203037065989689</v>
      </c>
      <c r="K73" s="14"/>
    </row>
    <row r="74" spans="2:11" ht="12.75">
      <c r="B74" s="10" t="s">
        <v>57</v>
      </c>
      <c r="D74" s="11">
        <f>+AVERAGE(D71:D73)</f>
        <v>4.5200000000000005</v>
      </c>
      <c r="E74" s="12"/>
      <c r="F74" s="11"/>
      <c r="G74" s="11">
        <f>+AVERAGE(G71:G73)</f>
        <v>4.615541048270933</v>
      </c>
      <c r="H74" s="11"/>
      <c r="I74" s="11"/>
      <c r="J74" s="11">
        <f>+AVERAGE(J71:J73)</f>
        <v>0.47793842640432666</v>
      </c>
      <c r="K74" s="14"/>
    </row>
    <row r="75" spans="2:11" ht="12.75">
      <c r="B75" s="10" t="s">
        <v>58</v>
      </c>
      <c r="D75" s="11">
        <f>'[1]cetes mensual'!C413</f>
        <v>4.51</v>
      </c>
      <c r="E75" s="12"/>
      <c r="F75" s="11"/>
      <c r="G75" s="11">
        <f>'[1]cetes mensual'!I413</f>
        <v>4.605104292229001</v>
      </c>
      <c r="H75" s="11"/>
      <c r="I75" s="11"/>
      <c r="J75" s="11">
        <f>'[1]cetes mensual'!O413</f>
        <v>0.8811449902872637</v>
      </c>
      <c r="K75" s="14"/>
    </row>
    <row r="76" spans="2:11" ht="12.75">
      <c r="B76" s="10" t="s">
        <v>59</v>
      </c>
      <c r="D76" s="11">
        <f>'[1]cetes mensual'!C414</f>
        <v>4.51</v>
      </c>
      <c r="E76" s="12"/>
      <c r="F76" s="11"/>
      <c r="G76" s="11">
        <f>'[1]cetes mensual'!I414</f>
        <v>4.605104292229001</v>
      </c>
      <c r="H76" s="11"/>
      <c r="I76" s="11"/>
      <c r="J76" s="11">
        <f>'[1]cetes mensual'!O414</f>
        <v>-1.6919905144697767</v>
      </c>
      <c r="K76" s="14"/>
    </row>
    <row r="77" spans="2:11" ht="12.75">
      <c r="B77" s="10" t="s">
        <v>60</v>
      </c>
      <c r="D77" s="11">
        <f>'[1]cetes mensual'!C415</f>
        <v>4.5</v>
      </c>
      <c r="E77" s="12"/>
      <c r="F77" s="11"/>
      <c r="G77" s="11">
        <f>'[1]cetes mensual'!I415</f>
        <v>4.59468032708783</v>
      </c>
      <c r="H77" s="11"/>
      <c r="I77" s="11"/>
      <c r="J77" s="11">
        <f>'[1]cetes mensual'!O415</f>
        <v>-0.4627239894324009</v>
      </c>
      <c r="K77" s="14"/>
    </row>
    <row r="78" spans="2:11" ht="12.75">
      <c r="B78" s="10" t="s">
        <v>61</v>
      </c>
      <c r="D78" s="11">
        <f>+AVERAGE(D75:D77)</f>
        <v>4.506666666666667</v>
      </c>
      <c r="E78" s="12"/>
      <c r="F78" s="11"/>
      <c r="G78" s="11">
        <f>+AVERAGE(G75:G77)</f>
        <v>4.601629637181944</v>
      </c>
      <c r="H78" s="11"/>
      <c r="I78" s="11"/>
      <c r="J78" s="11">
        <f>+AVERAGE(J75:J77)</f>
        <v>-0.4245231712049713</v>
      </c>
      <c r="K78" s="14"/>
    </row>
    <row r="79" spans="2:11" ht="4.5" customHeight="1">
      <c r="B79" s="10"/>
      <c r="D79" s="11"/>
      <c r="E79" s="12"/>
      <c r="F79" s="11"/>
      <c r="G79" s="11"/>
      <c r="H79" s="11"/>
      <c r="I79" s="11"/>
      <c r="J79" s="11"/>
      <c r="K79" s="14"/>
    </row>
    <row r="80" spans="2:11" ht="12.75">
      <c r="B80" s="10" t="s">
        <v>62</v>
      </c>
      <c r="D80" s="11">
        <v>4.49</v>
      </c>
      <c r="E80" s="12"/>
      <c r="F80" s="11"/>
      <c r="G80" s="11">
        <v>4.583562657817031</v>
      </c>
      <c r="H80" s="11"/>
      <c r="I80" s="11"/>
      <c r="J80" s="11">
        <v>-8.141275051998164</v>
      </c>
      <c r="K80" s="14"/>
    </row>
    <row r="81" spans="2:11" ht="12.75">
      <c r="B81" s="10" t="s">
        <v>63</v>
      </c>
      <c r="D81" s="11">
        <v>4.49</v>
      </c>
      <c r="E81" s="12"/>
      <c r="F81" s="11"/>
      <c r="G81" s="11">
        <v>4.583562657817031</v>
      </c>
      <c r="H81" s="11"/>
      <c r="I81" s="11"/>
      <c r="J81" s="11">
        <v>-2.408762744352533</v>
      </c>
      <c r="K81" s="14"/>
    </row>
    <row r="82" spans="2:11" ht="12.75">
      <c r="B82" s="10" t="s">
        <v>64</v>
      </c>
      <c r="D82" s="11">
        <v>4.4479999999999995</v>
      </c>
      <c r="E82" s="12"/>
      <c r="F82" s="11"/>
      <c r="G82" s="11">
        <v>4.539809693590424</v>
      </c>
      <c r="H82" s="11"/>
      <c r="I82" s="11"/>
      <c r="J82" s="11">
        <v>-3.967884447046399</v>
      </c>
      <c r="K82" s="14"/>
    </row>
    <row r="83" spans="2:11" ht="12.75">
      <c r="B83" s="10" t="s">
        <v>65</v>
      </c>
      <c r="D83" s="11">
        <f>+AVERAGE(D80:D82)</f>
        <v>4.476</v>
      </c>
      <c r="E83" s="12"/>
      <c r="F83" s="11"/>
      <c r="G83" s="11">
        <f>+AVERAGE(G80:G82)</f>
        <v>4.568978336408162</v>
      </c>
      <c r="H83" s="11"/>
      <c r="I83" s="11"/>
      <c r="J83" s="11">
        <f>+AVERAGE(J80:J82)</f>
        <v>-4.839307414465699</v>
      </c>
      <c r="K83" s="14"/>
    </row>
    <row r="84" spans="2:11" ht="12.75">
      <c r="B84" s="10" t="s">
        <v>66</v>
      </c>
      <c r="D84" s="11">
        <v>4.4375</v>
      </c>
      <c r="E84" s="12"/>
      <c r="F84" s="11"/>
      <c r="G84" s="11">
        <v>4.528874074553646</v>
      </c>
      <c r="H84" s="11"/>
      <c r="I84" s="11"/>
      <c r="J84" s="11">
        <v>8.610334200966353</v>
      </c>
      <c r="K84" s="14"/>
    </row>
    <row r="85" spans="2:11" ht="12.75">
      <c r="B85" s="10" t="s">
        <v>67</v>
      </c>
      <c r="D85" s="11">
        <v>4.515</v>
      </c>
      <c r="E85" s="12"/>
      <c r="F85" s="11"/>
      <c r="G85" s="11">
        <v>4.6096140577484235</v>
      </c>
      <c r="H85" s="11"/>
      <c r="I85" s="11"/>
      <c r="J85" s="11">
        <v>12.853893373867663</v>
      </c>
      <c r="K85" s="14"/>
    </row>
    <row r="86" spans="2:11" ht="12.75">
      <c r="B86" s="10" t="s">
        <v>68</v>
      </c>
      <c r="D86" s="11">
        <v>4.59</v>
      </c>
      <c r="E86" s="12"/>
      <c r="F86" s="11"/>
      <c r="G86" s="11">
        <v>4.687803952961667</v>
      </c>
      <c r="H86" s="11"/>
      <c r="I86" s="11"/>
      <c r="J86" s="11">
        <v>5.082713447688114</v>
      </c>
      <c r="K86" s="14"/>
    </row>
    <row r="87" spans="2:11" ht="12.75">
      <c r="B87" s="10" t="s">
        <v>69</v>
      </c>
      <c r="C87" s="15"/>
      <c r="D87" s="16">
        <f>+AVERAGE(D84:D86)</f>
        <v>4.514166666666667</v>
      </c>
      <c r="E87" s="17"/>
      <c r="F87" s="16"/>
      <c r="G87" s="16">
        <f>+AVERAGE(G84:G86)</f>
        <v>4.608764028421245</v>
      </c>
      <c r="H87" s="16"/>
      <c r="I87" s="16"/>
      <c r="J87" s="16">
        <f>+AVERAGE(J84:J86)</f>
        <v>8.84898034084071</v>
      </c>
      <c r="K87" s="14"/>
    </row>
    <row r="88" spans="2:11" ht="12.75">
      <c r="B88" s="10" t="s">
        <v>70</v>
      </c>
      <c r="C88" s="18"/>
      <c r="D88" s="19">
        <v>4.593999999999999</v>
      </c>
      <c r="E88" s="20"/>
      <c r="F88" s="21"/>
      <c r="G88" s="19">
        <v>4.691975585106345</v>
      </c>
      <c r="H88" s="21"/>
      <c r="I88" s="21"/>
      <c r="J88" s="21">
        <v>2.003006265803564</v>
      </c>
      <c r="K88" s="14"/>
    </row>
    <row r="89" spans="2:11" ht="12.75">
      <c r="B89" s="10" t="s">
        <v>71</v>
      </c>
      <c r="C89" s="18"/>
      <c r="D89" s="19">
        <v>4.5175</v>
      </c>
      <c r="E89" s="20"/>
      <c r="F89" s="21"/>
      <c r="G89" s="19">
        <v>4.612922895527771</v>
      </c>
      <c r="H89" s="21"/>
      <c r="I89" s="21"/>
      <c r="J89" s="21">
        <v>1.188337607717127</v>
      </c>
      <c r="K89" s="14"/>
    </row>
    <row r="90" spans="2:11" ht="12.75">
      <c r="B90" s="10" t="s">
        <v>72</v>
      </c>
      <c r="C90" s="18"/>
      <c r="D90" s="19">
        <v>4.426</v>
      </c>
      <c r="E90" s="20"/>
      <c r="F90" s="21"/>
      <c r="G90" s="19">
        <v>4.517572787785573</v>
      </c>
      <c r="H90" s="21"/>
      <c r="I90" s="21"/>
      <c r="J90" s="21">
        <v>-1.8384242225809255</v>
      </c>
      <c r="K90" s="14"/>
    </row>
    <row r="91" spans="2:11" ht="12.75">
      <c r="B91" s="10" t="s">
        <v>73</v>
      </c>
      <c r="C91" s="15"/>
      <c r="D91" s="16">
        <f>+AVERAGE(D88:D90)</f>
        <v>4.5125</v>
      </c>
      <c r="E91" s="17"/>
      <c r="F91" s="16"/>
      <c r="G91" s="16">
        <f>+AVERAGE(G88:G90)</f>
        <v>4.6074904228065625</v>
      </c>
      <c r="H91" s="16"/>
      <c r="I91" s="16"/>
      <c r="J91" s="16">
        <f>+AVERAGE(J88:J90)</f>
        <v>0.4509732169799219</v>
      </c>
      <c r="K91" s="14"/>
    </row>
    <row r="92" spans="2:11" ht="12.75">
      <c r="B92" s="10" t="s">
        <v>74</v>
      </c>
      <c r="D92" s="11">
        <v>4.025</v>
      </c>
      <c r="E92" s="12"/>
      <c r="F92" s="11"/>
      <c r="G92" s="11">
        <v>4.100089351944081</v>
      </c>
      <c r="H92" s="11"/>
      <c r="I92" s="11"/>
      <c r="J92" s="11">
        <v>-3.3101266558022036</v>
      </c>
      <c r="K92" s="14"/>
    </row>
    <row r="93" spans="2:11" ht="12.75">
      <c r="B93" s="10" t="s">
        <v>75</v>
      </c>
      <c r="D93" s="11">
        <v>3.97</v>
      </c>
      <c r="E93" s="12"/>
      <c r="F93" s="11"/>
      <c r="G93" s="11">
        <v>4.043040038311041</v>
      </c>
      <c r="H93" s="11"/>
      <c r="I93" s="11"/>
      <c r="J93" s="11">
        <v>-5.4577891007888795</v>
      </c>
      <c r="K93" s="14"/>
    </row>
    <row r="94" spans="2:11" ht="12.75">
      <c r="B94" s="10" t="s">
        <v>76</v>
      </c>
      <c r="C94" s="18"/>
      <c r="D94" s="19">
        <v>4.304</v>
      </c>
      <c r="E94" s="20"/>
      <c r="F94" s="21"/>
      <c r="G94" s="19">
        <v>4.389926881537276</v>
      </c>
      <c r="H94" s="21"/>
      <c r="I94" s="21"/>
      <c r="J94" s="22">
        <v>-1.6198714713723916</v>
      </c>
      <c r="K94" s="14"/>
    </row>
    <row r="95" spans="1:11" ht="12.75">
      <c r="A95" s="15"/>
      <c r="B95" s="10" t="s">
        <v>77</v>
      </c>
      <c r="C95" s="15"/>
      <c r="D95" s="16">
        <f>+AVERAGE(D92:D94)</f>
        <v>4.099666666666667</v>
      </c>
      <c r="E95" s="17"/>
      <c r="F95" s="16"/>
      <c r="G95" s="16">
        <f>+AVERAGE(G92:G94)</f>
        <v>4.177685423930799</v>
      </c>
      <c r="H95" s="16"/>
      <c r="I95" s="16"/>
      <c r="J95" s="16">
        <f>+AVERAGE(J92:J94)</f>
        <v>-3.4625957426544915</v>
      </c>
      <c r="K95" s="23"/>
    </row>
    <row r="96" spans="2:11" ht="12.75">
      <c r="B96" s="10" t="s">
        <v>78</v>
      </c>
      <c r="D96" s="11">
        <v>4.135</v>
      </c>
      <c r="E96" s="12"/>
      <c r="F96" s="11"/>
      <c r="G96" s="11">
        <v>4.21</v>
      </c>
      <c r="H96" s="11"/>
      <c r="I96" s="11"/>
      <c r="J96" s="11">
        <v>-1.6888983562313054</v>
      </c>
      <c r="K96" s="14"/>
    </row>
    <row r="97" spans="2:11" ht="12.75">
      <c r="B97" s="10" t="s">
        <v>79</v>
      </c>
      <c r="D97" s="11">
        <v>4.04</v>
      </c>
      <c r="E97" s="12"/>
      <c r="F97" s="11"/>
      <c r="G97" s="11">
        <v>4.12</v>
      </c>
      <c r="H97" s="11"/>
      <c r="I97" s="11"/>
      <c r="J97" s="11">
        <v>-0.4560252835452139</v>
      </c>
      <c r="K97" s="14"/>
    </row>
    <row r="98" spans="2:11" ht="12.75">
      <c r="B98" s="10" t="s">
        <v>80</v>
      </c>
      <c r="D98" s="19">
        <v>4.268</v>
      </c>
      <c r="E98" s="12"/>
      <c r="F98" s="11"/>
      <c r="G98" s="11">
        <v>4.353113399838704</v>
      </c>
      <c r="H98" s="11"/>
      <c r="I98" s="11"/>
      <c r="J98" s="11">
        <v>1.9804949898551527</v>
      </c>
      <c r="K98" s="14"/>
    </row>
    <row r="99" spans="2:11" ht="12.75">
      <c r="B99" s="10" t="s">
        <v>81</v>
      </c>
      <c r="C99" s="15"/>
      <c r="D99" s="16">
        <f>+AVERAGE(D96:D98)</f>
        <v>4.147666666666667</v>
      </c>
      <c r="E99" s="17"/>
      <c r="F99" s="16"/>
      <c r="G99" s="16">
        <f>+AVERAGE(G96:G98)</f>
        <v>4.227704466612901</v>
      </c>
      <c r="H99" s="16"/>
      <c r="I99" s="16"/>
      <c r="J99" s="16">
        <f>+AVERAGE(J96:J98)</f>
        <v>-0.05480954997378884</v>
      </c>
      <c r="K99" s="14"/>
    </row>
    <row r="100" spans="2:11" ht="12.75">
      <c r="B100" s="10" t="s">
        <v>82</v>
      </c>
      <c r="C100" s="15"/>
      <c r="D100" s="11">
        <v>4.2775</v>
      </c>
      <c r="E100" s="12"/>
      <c r="F100" s="11"/>
      <c r="G100" s="11">
        <v>4.362365751189756</v>
      </c>
      <c r="H100" s="11"/>
      <c r="I100" s="11"/>
      <c r="J100" s="11">
        <v>4.462442608924255</v>
      </c>
      <c r="K100" s="14"/>
    </row>
    <row r="101" spans="2:11" ht="12.75">
      <c r="B101" s="24" t="s">
        <v>83</v>
      </c>
      <c r="C101" s="15"/>
      <c r="D101" s="11">
        <v>4.31</v>
      </c>
      <c r="E101" s="12"/>
      <c r="F101" s="11"/>
      <c r="G101" s="11">
        <v>4.396168063740724</v>
      </c>
      <c r="H101" s="11"/>
      <c r="I101" s="11"/>
      <c r="J101" s="11">
        <v>14.0901358792106</v>
      </c>
      <c r="K101" s="14"/>
    </row>
    <row r="102" spans="2:11" ht="12.75">
      <c r="B102" s="10" t="s">
        <v>84</v>
      </c>
      <c r="C102" s="15"/>
      <c r="D102" s="11">
        <v>4.37</v>
      </c>
      <c r="E102" s="12"/>
      <c r="F102" s="11"/>
      <c r="G102" s="11">
        <v>4.461338250840874</v>
      </c>
      <c r="H102" s="11"/>
      <c r="I102" s="11"/>
      <c r="J102" s="11">
        <v>4.524006591699226</v>
      </c>
      <c r="K102" s="14"/>
    </row>
    <row r="103" spans="2:11" ht="12.75">
      <c r="B103" s="10" t="s">
        <v>85</v>
      </c>
      <c r="C103" s="15"/>
      <c r="D103" s="16">
        <f>+AVERAGE(D100:D102)</f>
        <v>4.319166666666667</v>
      </c>
      <c r="E103" s="17"/>
      <c r="F103" s="16"/>
      <c r="G103" s="16">
        <f>+AVERAGE(G100:G102)</f>
        <v>4.406624021923785</v>
      </c>
      <c r="H103" s="16"/>
      <c r="I103" s="16"/>
      <c r="J103" s="16">
        <f>+AVERAGE(J100:J102)</f>
        <v>7.692195026611361</v>
      </c>
      <c r="K103" s="14"/>
    </row>
    <row r="104" spans="2:11" ht="12.75">
      <c r="B104" s="10" t="s">
        <v>86</v>
      </c>
      <c r="C104" s="15"/>
      <c r="D104" s="11">
        <v>4.140000000000001</v>
      </c>
      <c r="E104" s="12"/>
      <c r="F104" s="11"/>
      <c r="G104" s="11">
        <v>4.220055698880376</v>
      </c>
      <c r="H104" s="11"/>
      <c r="I104" s="11"/>
      <c r="J104" s="11">
        <v>-1.5975328201014993</v>
      </c>
      <c r="K104" s="14"/>
    </row>
    <row r="105" spans="2:11" ht="12.75">
      <c r="B105" s="10" t="s">
        <v>87</v>
      </c>
      <c r="C105" s="15"/>
      <c r="D105" s="11">
        <v>4.0525</v>
      </c>
      <c r="E105" s="12"/>
      <c r="F105" s="11"/>
      <c r="G105" s="11">
        <v>4.1291884450983085</v>
      </c>
      <c r="H105" s="11"/>
      <c r="I105" s="11"/>
      <c r="J105" s="11">
        <v>2.1728730374177996</v>
      </c>
      <c r="K105" s="14"/>
    </row>
    <row r="106" spans="2:11" ht="12.75">
      <c r="B106" s="10" t="s">
        <v>88</v>
      </c>
      <c r="C106" s="15"/>
      <c r="D106" s="11">
        <v>4.228</v>
      </c>
      <c r="E106" s="12"/>
      <c r="F106" s="11"/>
      <c r="G106" s="11">
        <v>4.311516029505658</v>
      </c>
      <c r="H106" s="11"/>
      <c r="I106" s="11"/>
      <c r="J106" s="11">
        <v>1.2890198330506086</v>
      </c>
      <c r="K106" s="14"/>
    </row>
    <row r="107" spans="2:11" ht="12.75">
      <c r="B107" s="10" t="s">
        <v>89</v>
      </c>
      <c r="C107" s="15"/>
      <c r="D107" s="16">
        <f>+AVERAGE(D104:D106)</f>
        <v>4.1401666666666666</v>
      </c>
      <c r="E107" s="17"/>
      <c r="F107" s="16"/>
      <c r="G107" s="16">
        <f>+AVERAGE(G104:G106)</f>
        <v>4.220253391161447</v>
      </c>
      <c r="H107" s="16"/>
      <c r="I107" s="16"/>
      <c r="J107" s="16">
        <f>+AVERAGE(J104:J106)</f>
        <v>0.621453350122303</v>
      </c>
      <c r="K107" s="14"/>
    </row>
    <row r="108" spans="2:11" ht="12.75">
      <c r="B108" s="10" t="s">
        <v>90</v>
      </c>
      <c r="C108" s="15"/>
      <c r="D108" s="11">
        <v>4.359999999999999</v>
      </c>
      <c r="E108" s="12"/>
      <c r="F108" s="11"/>
      <c r="G108" s="11">
        <v>4.448845481368302</v>
      </c>
      <c r="H108" s="11"/>
      <c r="I108" s="11"/>
      <c r="J108" s="11">
        <v>-3.6487886607506903</v>
      </c>
      <c r="K108" s="14"/>
    </row>
    <row r="109" spans="2:11" ht="12.75">
      <c r="B109" s="10" t="s">
        <v>91</v>
      </c>
      <c r="C109" s="15"/>
      <c r="D109" s="11">
        <v>4.35</v>
      </c>
      <c r="E109" s="12"/>
      <c r="F109" s="11"/>
      <c r="G109" s="11">
        <v>4.438435893886172</v>
      </c>
      <c r="H109" s="11"/>
      <c r="I109" s="11"/>
      <c r="J109" s="11">
        <v>-8.210148406985274</v>
      </c>
      <c r="K109" s="14"/>
    </row>
    <row r="110" spans="2:11" ht="12.75">
      <c r="B110" s="10" t="s">
        <v>92</v>
      </c>
      <c r="C110" s="15"/>
      <c r="D110" s="11">
        <v>4.337999999999999</v>
      </c>
      <c r="E110" s="12"/>
      <c r="F110" s="11"/>
      <c r="G110" s="11">
        <v>4.425945653280672</v>
      </c>
      <c r="H110" s="11"/>
      <c r="I110" s="11"/>
      <c r="J110" s="11">
        <f>'[3]esta32B'!N35</f>
        <v>-5.34</v>
      </c>
      <c r="K110" s="14"/>
    </row>
    <row r="111" spans="2:11" ht="12.75">
      <c r="B111" s="10" t="s">
        <v>93</v>
      </c>
      <c r="C111" s="15"/>
      <c r="D111" s="16">
        <f>+AVERAGE(D108:D110)</f>
        <v>4.349333333333333</v>
      </c>
      <c r="E111" s="17"/>
      <c r="F111" s="16"/>
      <c r="G111" s="16">
        <f>+AVERAGE(G108:G110)</f>
        <v>4.437742342845048</v>
      </c>
      <c r="H111" s="16"/>
      <c r="I111" s="16"/>
      <c r="J111" s="16">
        <f>+AVERAGE(J108:J110)</f>
        <v>-5.732979022578655</v>
      </c>
      <c r="K111" s="14"/>
    </row>
    <row r="112" spans="2:10" ht="12.75">
      <c r="B112" s="25" t="s">
        <v>94</v>
      </c>
      <c r="C112" s="26"/>
      <c r="D112" s="21">
        <f>'[4]esta29'!C244</f>
        <v>4.2725</v>
      </c>
      <c r="E112" s="27"/>
      <c r="F112" s="27"/>
      <c r="G112" s="21">
        <f>'[1]cetes mensual'!I440</f>
        <v>4.357794062303477</v>
      </c>
      <c r="H112" s="27"/>
      <c r="I112" s="27"/>
      <c r="J112" s="27">
        <v>-4.07</v>
      </c>
    </row>
    <row r="113" spans="2:10" ht="12.75">
      <c r="B113" s="28" t="s">
        <v>95</v>
      </c>
      <c r="C113" s="26"/>
      <c r="D113" s="21">
        <f>'[4]esta29'!I244</f>
        <v>4.3225</v>
      </c>
      <c r="E113" s="27"/>
      <c r="F113" s="27"/>
      <c r="G113" s="21">
        <f>'[1]cetes mensual'!I441</f>
        <v>4.409814467052242</v>
      </c>
      <c r="H113" s="27"/>
      <c r="I113" s="27"/>
      <c r="J113" s="21">
        <v>1.8</v>
      </c>
    </row>
    <row r="114" spans="2:10" ht="12.75">
      <c r="B114" s="28" t="s">
        <v>96</v>
      </c>
      <c r="C114" s="26"/>
      <c r="D114" s="21">
        <f>'[4]esta29'!C250</f>
        <v>4.242</v>
      </c>
      <c r="E114" s="27"/>
      <c r="F114" s="27"/>
      <c r="G114" s="21">
        <f>'[1]cetes mensual'!I442</f>
        <v>4.3260733673393</v>
      </c>
      <c r="H114" s="27"/>
      <c r="I114" s="27"/>
      <c r="J114" s="21">
        <v>3.61</v>
      </c>
    </row>
    <row r="115" spans="2:10" ht="12.75">
      <c r="B115" s="10" t="s">
        <v>97</v>
      </c>
      <c r="C115" s="15"/>
      <c r="D115" s="16">
        <f>+AVERAGE(D112:D114)</f>
        <v>4.279</v>
      </c>
      <c r="E115" s="17"/>
      <c r="F115" s="16"/>
      <c r="G115" s="16">
        <f>+AVERAGE(G112:G114)</f>
        <v>4.364560632231673</v>
      </c>
      <c r="H115" s="16"/>
      <c r="I115" s="16"/>
      <c r="J115" s="16">
        <f>+AVERAGE(J112:J114)</f>
        <v>0.4466666666666665</v>
      </c>
    </row>
    <row r="116" spans="2:10" ht="12.75">
      <c r="B116" s="10" t="s">
        <v>98</v>
      </c>
      <c r="C116" s="15"/>
      <c r="D116" s="11">
        <f>'[4]esta29'!I250</f>
        <v>4.2925</v>
      </c>
      <c r="E116" s="17"/>
      <c r="F116" s="16"/>
      <c r="G116" s="11">
        <f>'[1]cetes mensual'!I443</f>
        <v>4.3785993519246835</v>
      </c>
      <c r="H116" s="16"/>
      <c r="I116" s="16"/>
      <c r="J116" s="11">
        <v>8.39</v>
      </c>
    </row>
    <row r="117" spans="2:10" ht="12.75">
      <c r="B117" s="10" t="s">
        <v>99</v>
      </c>
      <c r="C117" s="15"/>
      <c r="D117" s="11">
        <f>'[4]esta29'!C257</f>
        <v>4.3774999999999995</v>
      </c>
      <c r="E117" s="17"/>
      <c r="F117" s="16"/>
      <c r="G117" s="11">
        <f>'[1]cetes mensual'!I444</f>
        <v>4.46706456456496</v>
      </c>
      <c r="H117" s="16"/>
      <c r="I117" s="16"/>
      <c r="J117" s="11">
        <v>8.51</v>
      </c>
    </row>
    <row r="118" spans="2:10" ht="12.75">
      <c r="B118" s="10" t="s">
        <v>100</v>
      </c>
      <c r="C118" s="15"/>
      <c r="D118" s="11">
        <v>4.335</v>
      </c>
      <c r="E118" s="17"/>
      <c r="F118" s="16"/>
      <c r="G118" s="11">
        <v>4.422823308632129</v>
      </c>
      <c r="H118" s="16"/>
      <c r="I118" s="16"/>
      <c r="J118" s="11">
        <v>-1.18</v>
      </c>
    </row>
    <row r="119" spans="2:10" ht="12.75">
      <c r="B119" s="10" t="s">
        <v>101</v>
      </c>
      <c r="C119" s="15"/>
      <c r="D119" s="16">
        <f>+AVERAGE(D116:D118)</f>
        <v>4.335</v>
      </c>
      <c r="E119" s="17"/>
      <c r="F119" s="16"/>
      <c r="G119" s="16">
        <f>+AVERAGE(G116:G118)</f>
        <v>4.422829075040591</v>
      </c>
      <c r="H119" s="16"/>
      <c r="I119" s="16"/>
      <c r="J119" s="16">
        <f>+AVERAGE(J116:J118)</f>
        <v>5.239999999999999</v>
      </c>
    </row>
    <row r="120" spans="2:10" ht="12.75">
      <c r="B120" s="10" t="s">
        <v>102</v>
      </c>
      <c r="C120" s="15"/>
      <c r="D120" s="11">
        <v>4.15</v>
      </c>
      <c r="E120" s="12"/>
      <c r="F120" s="11"/>
      <c r="G120" s="11">
        <v>4.23</v>
      </c>
      <c r="H120" s="11"/>
      <c r="I120" s="11"/>
      <c r="J120" s="11">
        <v>-2.54</v>
      </c>
    </row>
    <row r="121" spans="2:10" ht="12.75">
      <c r="B121" s="10" t="s">
        <v>103</v>
      </c>
      <c r="C121" s="15"/>
      <c r="D121" s="11">
        <v>4.13</v>
      </c>
      <c r="E121" s="12"/>
      <c r="F121" s="11"/>
      <c r="G121" s="11">
        <v>4.21</v>
      </c>
      <c r="H121" s="11"/>
      <c r="I121" s="11"/>
      <c r="J121" s="11">
        <v>0.5290240384329792</v>
      </c>
    </row>
    <row r="122" spans="2:10" ht="12.75">
      <c r="B122" s="10" t="s">
        <v>104</v>
      </c>
      <c r="C122" s="15"/>
      <c r="D122" s="11">
        <v>4.1675</v>
      </c>
      <c r="E122" s="12"/>
      <c r="F122" s="11"/>
      <c r="G122" s="11">
        <v>4.248629095494283</v>
      </c>
      <c r="H122" s="11"/>
      <c r="I122" s="11"/>
      <c r="J122" s="11">
        <v>-1.1101230999097433</v>
      </c>
    </row>
    <row r="123" spans="2:10" ht="12.75">
      <c r="B123" s="10" t="s">
        <v>105</v>
      </c>
      <c r="C123" s="15"/>
      <c r="D123" s="16">
        <f>AVERAGE(D120:D122)</f>
        <v>4.149166666666667</v>
      </c>
      <c r="E123" s="17"/>
      <c r="F123" s="16"/>
      <c r="G123" s="16">
        <f>AVERAGE(G120:G122)</f>
        <v>4.229543031831429</v>
      </c>
      <c r="H123" s="16"/>
      <c r="I123" s="16"/>
      <c r="J123" s="16">
        <f>AVERAGE(J120:J122)</f>
        <v>-1.040366353825588</v>
      </c>
    </row>
    <row r="124" spans="2:10" ht="12.75">
      <c r="B124" s="10" t="s">
        <v>106</v>
      </c>
      <c r="C124" s="15"/>
      <c r="D124" s="11">
        <v>4.205</v>
      </c>
      <c r="E124" s="12"/>
      <c r="F124" s="11"/>
      <c r="G124" s="11">
        <v>4.2876044744786235</v>
      </c>
      <c r="H124" s="11"/>
      <c r="I124" s="11"/>
      <c r="J124" s="11">
        <v>-1.8406338936020283</v>
      </c>
    </row>
    <row r="125" spans="2:10" ht="12.75">
      <c r="B125" s="10" t="s">
        <v>107</v>
      </c>
      <c r="C125" s="15"/>
      <c r="D125" s="11">
        <v>4.286</v>
      </c>
      <c r="E125" s="12"/>
      <c r="F125" s="11"/>
      <c r="G125" s="11">
        <v>4.371837212770302</v>
      </c>
      <c r="H125" s="11"/>
      <c r="I125" s="11"/>
      <c r="J125" s="11">
        <v>-3.772661913067199</v>
      </c>
    </row>
    <row r="126" spans="2:10" ht="12.75">
      <c r="B126" s="10" t="s">
        <v>108</v>
      </c>
      <c r="C126" s="15"/>
      <c r="D126" s="11">
        <v>4.0525</v>
      </c>
      <c r="E126" s="12"/>
      <c r="F126" s="11"/>
      <c r="G126" s="11">
        <v>4.1291884450983085</v>
      </c>
      <c r="H126" s="11"/>
      <c r="I126" s="11"/>
      <c r="J126" s="11">
        <v>1.2988648613982967</v>
      </c>
    </row>
    <row r="127" spans="2:10" ht="12.75">
      <c r="B127" s="10" t="s">
        <v>109</v>
      </c>
      <c r="C127" s="15"/>
      <c r="D127" s="16">
        <f>AVERAGE(D124:D126)</f>
        <v>4.181166666666667</v>
      </c>
      <c r="E127" s="17"/>
      <c r="F127" s="16"/>
      <c r="G127" s="16">
        <f>AVERAGE(G124:G126)</f>
        <v>4.262876710782411</v>
      </c>
      <c r="H127" s="16"/>
      <c r="I127" s="16"/>
      <c r="J127" s="16">
        <f>AVERAGE(J124:J126)</f>
        <v>-1.4381436484236436</v>
      </c>
    </row>
    <row r="128" spans="2:10" ht="12.75">
      <c r="B128" s="10" t="s">
        <v>110</v>
      </c>
      <c r="C128" s="15"/>
      <c r="D128" s="11">
        <v>4.154</v>
      </c>
      <c r="E128" s="12"/>
      <c r="F128" s="11"/>
      <c r="G128" s="11">
        <v>4.234601251654158</v>
      </c>
      <c r="H128" s="11"/>
      <c r="I128" s="11"/>
      <c r="J128" s="11">
        <v>-0.6743578534925132</v>
      </c>
    </row>
    <row r="129" spans="2:10" ht="12.75">
      <c r="B129" s="10" t="s">
        <v>111</v>
      </c>
      <c r="C129" s="15"/>
      <c r="D129" s="11">
        <v>4.185</v>
      </c>
      <c r="E129" s="12"/>
      <c r="F129" s="11"/>
      <c r="G129" s="11">
        <v>4.266815931745849</v>
      </c>
      <c r="H129" s="11"/>
      <c r="I129" s="11"/>
      <c r="J129" s="11">
        <v>-1.6991132808200193</v>
      </c>
    </row>
    <row r="130" spans="2:10" ht="12.75">
      <c r="B130" s="10" t="s">
        <v>112</v>
      </c>
      <c r="C130" s="15"/>
      <c r="D130" s="11">
        <v>3.9825</v>
      </c>
      <c r="E130" s="12"/>
      <c r="F130" s="11"/>
      <c r="G130" s="11">
        <v>4.0565473145161235</v>
      </c>
      <c r="H130" s="11"/>
      <c r="I130" s="11"/>
      <c r="J130" s="11">
        <v>-4.683463379795216</v>
      </c>
    </row>
    <row r="131" spans="2:10" ht="12.75">
      <c r="B131" s="10" t="s">
        <v>113</v>
      </c>
      <c r="C131" s="15"/>
      <c r="D131" s="16">
        <f>AVERAGE(D128:D130)</f>
        <v>4.107166666666666</v>
      </c>
      <c r="E131" s="17"/>
      <c r="F131" s="16"/>
      <c r="G131" s="16">
        <f>AVERAGE(G128:G130)</f>
        <v>4.185988165972043</v>
      </c>
      <c r="H131" s="16"/>
      <c r="I131" s="16"/>
      <c r="J131" s="16">
        <f>AVERAGE(J128:J130)</f>
        <v>-2.3523115047025827</v>
      </c>
    </row>
    <row r="132" spans="2:10" ht="12.75">
      <c r="B132" s="10" t="s">
        <v>114</v>
      </c>
      <c r="C132" s="15"/>
      <c r="D132" s="11">
        <v>3.815</v>
      </c>
      <c r="E132" s="12"/>
      <c r="F132" s="11"/>
      <c r="G132" s="11">
        <v>3.8829173494009606</v>
      </c>
      <c r="H132" s="11"/>
      <c r="I132" s="11"/>
      <c r="J132" s="11">
        <v>3.063018052127764</v>
      </c>
    </row>
    <row r="133" spans="2:10" ht="12.75">
      <c r="B133" s="10" t="s">
        <v>115</v>
      </c>
      <c r="C133" s="15"/>
      <c r="D133" s="11">
        <v>3.724</v>
      </c>
      <c r="E133" s="12"/>
      <c r="F133" s="11"/>
      <c r="G133" s="11">
        <v>3.7886992181676016</v>
      </c>
      <c r="H133" s="11"/>
      <c r="I133" s="11"/>
      <c r="J133" s="11">
        <v>8.024697996205266</v>
      </c>
    </row>
    <row r="134" spans="2:10" ht="12.75">
      <c r="B134" s="10" t="s">
        <v>116</v>
      </c>
      <c r="C134" s="15"/>
      <c r="D134" s="11">
        <v>3.7775000000000003</v>
      </c>
      <c r="E134" s="12"/>
      <c r="F134" s="11"/>
      <c r="G134" s="11">
        <v>3.8440816345923112</v>
      </c>
      <c r="H134" s="11"/>
      <c r="I134" s="11"/>
      <c r="J134" s="11">
        <v>4.603618306149371</v>
      </c>
    </row>
    <row r="135" spans="2:10" ht="12.75">
      <c r="B135" s="10" t="s">
        <v>117</v>
      </c>
      <c r="C135" s="15"/>
      <c r="D135" s="16">
        <f>AVERAGE(D132:D134)</f>
        <v>3.7721666666666667</v>
      </c>
      <c r="E135" s="17"/>
      <c r="F135" s="16"/>
      <c r="G135" s="16">
        <f>AVERAGE(G132:G134)</f>
        <v>3.838566067386958</v>
      </c>
      <c r="H135" s="16"/>
      <c r="I135" s="16"/>
      <c r="J135" s="16">
        <f>AVERAGE(J132:J134)</f>
        <v>5.230444784827466</v>
      </c>
    </row>
    <row r="136" spans="2:10" ht="12.75">
      <c r="B136" s="10" t="s">
        <v>118</v>
      </c>
      <c r="C136" s="15"/>
      <c r="D136" s="11">
        <v>3.845</v>
      </c>
      <c r="E136" s="17"/>
      <c r="F136" s="16"/>
      <c r="G136" s="11">
        <v>3.9139955757256484</v>
      </c>
      <c r="H136" s="16"/>
      <c r="I136" s="16"/>
      <c r="J136" s="11">
        <v>4.3280752098690645</v>
      </c>
    </row>
    <row r="137" spans="2:10" ht="12.75">
      <c r="B137" s="10" t="s">
        <v>119</v>
      </c>
      <c r="C137" s="15"/>
      <c r="D137" s="11">
        <v>3.844</v>
      </c>
      <c r="E137" s="17"/>
      <c r="F137" s="16"/>
      <c r="G137" s="11">
        <v>3.9129594965604975</v>
      </c>
      <c r="H137" s="16"/>
      <c r="I137" s="16"/>
      <c r="J137" s="11">
        <v>0.4300312230321568</v>
      </c>
    </row>
    <row r="138" spans="2:10" ht="12.75">
      <c r="B138" s="10" t="s">
        <v>120</v>
      </c>
      <c r="C138" s="15"/>
      <c r="D138" s="11">
        <v>3.6350000000000002</v>
      </c>
      <c r="E138" s="17"/>
      <c r="F138" s="16"/>
      <c r="G138" s="11">
        <v>3.6966281361304754</v>
      </c>
      <c r="H138" s="16"/>
      <c r="I138" s="16"/>
      <c r="J138" s="11">
        <v>-0.8748880715475305</v>
      </c>
    </row>
    <row r="139" spans="2:10" ht="12.75">
      <c r="B139" s="10" t="s">
        <v>121</v>
      </c>
      <c r="C139" s="15"/>
      <c r="D139" s="16">
        <f>AVERAGE(D136:D138)</f>
        <v>3.7746666666666666</v>
      </c>
      <c r="E139" s="17"/>
      <c r="F139" s="16"/>
      <c r="G139" s="16">
        <f>AVERAGE(G136:G138)</f>
        <v>3.8411944028055403</v>
      </c>
      <c r="H139" s="16"/>
      <c r="I139" s="16"/>
      <c r="J139" s="16">
        <f>AVERAGE(J136:J138)</f>
        <v>1.2944061204512303</v>
      </c>
    </row>
    <row r="140" spans="2:10" ht="12.75">
      <c r="B140" s="10" t="s">
        <v>122</v>
      </c>
      <c r="C140" s="15"/>
      <c r="D140" s="11">
        <v>3.3925</v>
      </c>
      <c r="E140" s="12"/>
      <c r="F140" s="11"/>
      <c r="G140" s="11">
        <v>3.446142826045673</v>
      </c>
      <c r="H140" s="16"/>
      <c r="I140" s="16"/>
      <c r="J140" s="11">
        <v>-2.2795872356051627</v>
      </c>
    </row>
    <row r="141" spans="2:10" ht="12.75">
      <c r="B141" s="10" t="s">
        <v>123</v>
      </c>
      <c r="C141" s="15"/>
      <c r="D141" s="11">
        <v>3.3875</v>
      </c>
      <c r="E141" s="12"/>
      <c r="F141" s="11"/>
      <c r="G141" s="11">
        <v>3.4409840634837208</v>
      </c>
      <c r="H141" s="16"/>
      <c r="I141" s="16"/>
      <c r="J141" s="11">
        <v>-7.458632679043564</v>
      </c>
    </row>
    <row r="142" spans="2:10" ht="12.75">
      <c r="B142" s="10" t="s">
        <v>124</v>
      </c>
      <c r="C142" s="15"/>
      <c r="D142" s="11">
        <v>3.2925</v>
      </c>
      <c r="E142" s="12"/>
      <c r="F142" s="11"/>
      <c r="G142" s="11">
        <v>3.343012693768399</v>
      </c>
      <c r="H142" s="16"/>
      <c r="I142" s="16"/>
      <c r="J142" s="11">
        <v>-3.51242704451612</v>
      </c>
    </row>
    <row r="143" spans="2:10" ht="12.75">
      <c r="B143" s="10" t="s">
        <v>125</v>
      </c>
      <c r="C143" s="15"/>
      <c r="D143" s="16">
        <f>AVERAGE(D140:D142)</f>
        <v>3.3575</v>
      </c>
      <c r="E143" s="17"/>
      <c r="F143" s="16"/>
      <c r="G143" s="16">
        <f>AVERAGE(G140:G142)</f>
        <v>3.4100465277659304</v>
      </c>
      <c r="H143" s="16"/>
      <c r="I143" s="16"/>
      <c r="J143" s="16">
        <f>AVERAGE(J140:J142)</f>
        <v>-4.416882319721616</v>
      </c>
    </row>
    <row r="144" spans="2:10" ht="12.75">
      <c r="B144" s="10" t="s">
        <v>126</v>
      </c>
      <c r="C144" s="15"/>
      <c r="D144" s="11">
        <v>3.1379999999999995</v>
      </c>
      <c r="E144" s="17"/>
      <c r="F144" s="16"/>
      <c r="G144" s="11">
        <v>3.183863254494579</v>
      </c>
      <c r="H144" s="16"/>
      <c r="I144" s="16"/>
      <c r="J144" s="11">
        <v>-7.269582951089459</v>
      </c>
    </row>
    <row r="145" spans="2:10" ht="12.75">
      <c r="B145" s="10" t="s">
        <v>127</v>
      </c>
      <c r="C145" s="15"/>
      <c r="D145" s="11">
        <v>3.1575</v>
      </c>
      <c r="E145" s="17"/>
      <c r="F145" s="16"/>
      <c r="G145" s="11">
        <v>3.203937591265227</v>
      </c>
      <c r="H145" s="16"/>
      <c r="I145" s="16"/>
      <c r="J145" s="11">
        <v>0.11773031571451487</v>
      </c>
    </row>
    <row r="146" spans="2:10" ht="12.75">
      <c r="B146" s="10" t="s">
        <v>128</v>
      </c>
      <c r="C146" s="15"/>
      <c r="D146" s="11">
        <v>3.17</v>
      </c>
      <c r="E146" s="17"/>
      <c r="F146" s="16"/>
      <c r="G146" s="11">
        <v>3.2168076523645617</v>
      </c>
      <c r="H146" s="16"/>
      <c r="I146" s="16"/>
      <c r="J146" s="11">
        <v>-0.11681029673341614</v>
      </c>
    </row>
    <row r="147" spans="2:10" ht="12.75">
      <c r="B147" s="10" t="s">
        <v>129</v>
      </c>
      <c r="C147" s="15"/>
      <c r="D147" s="16">
        <f>AVERAGE(D144:D146)</f>
        <v>3.1551666666666662</v>
      </c>
      <c r="E147" s="17"/>
      <c r="F147" s="16"/>
      <c r="G147" s="16">
        <f>AVERAGE(G144:G146)</f>
        <v>3.2015361660414556</v>
      </c>
      <c r="H147" s="16"/>
      <c r="I147" s="16"/>
      <c r="J147" s="16">
        <f>AVERAGE(J144:J146)</f>
        <v>-2.4228876440361202</v>
      </c>
    </row>
    <row r="148" spans="2:10" ht="12.75">
      <c r="B148" s="10" t="s">
        <v>130</v>
      </c>
      <c r="C148" s="15"/>
      <c r="D148" s="11">
        <v>3.2225</v>
      </c>
      <c r="E148" s="17"/>
      <c r="F148" s="16"/>
      <c r="G148" s="11">
        <v>3.2786045754461757</v>
      </c>
      <c r="H148" s="16"/>
      <c r="I148" s="16"/>
      <c r="J148" s="11">
        <v>5.616927837638852</v>
      </c>
    </row>
    <row r="149" spans="2:10" ht="12.75">
      <c r="B149" s="10" t="s">
        <v>131</v>
      </c>
      <c r="C149" s="15"/>
      <c r="D149" s="11">
        <v>3.275</v>
      </c>
      <c r="E149" s="17"/>
      <c r="F149" s="16"/>
      <c r="G149" s="11">
        <v>3.3301281040065467</v>
      </c>
      <c r="H149" s="16"/>
      <c r="I149" s="16"/>
      <c r="J149" s="11">
        <v>7.373662325304209</v>
      </c>
    </row>
    <row r="150" spans="2:10" ht="12.75">
      <c r="B150" s="10" t="s">
        <v>132</v>
      </c>
      <c r="C150" s="15"/>
      <c r="D150" s="11">
        <v>3.015</v>
      </c>
      <c r="E150" s="17"/>
      <c r="F150" s="16"/>
      <c r="G150" s="11">
        <v>3.062464675104848</v>
      </c>
      <c r="H150" s="16"/>
      <c r="I150" s="16"/>
      <c r="J150" s="11">
        <v>0.9381911873846738</v>
      </c>
    </row>
    <row r="151" spans="2:12" ht="12.75">
      <c r="B151" s="10" t="s">
        <v>133</v>
      </c>
      <c r="C151" s="15"/>
      <c r="D151" s="16">
        <f>AVERAGE(D148:D150)</f>
        <v>3.170833333333334</v>
      </c>
      <c r="E151" s="17"/>
      <c r="F151" s="16"/>
      <c r="G151" s="16">
        <f>AVERAGE(G148:G150)</f>
        <v>3.22373245151919</v>
      </c>
      <c r="H151" s="16"/>
      <c r="I151" s="16"/>
      <c r="J151" s="16">
        <f>AVERAGE(J148:J150)</f>
        <v>4.642927116775912</v>
      </c>
      <c r="L151" s="14"/>
    </row>
    <row r="152" spans="2:20" ht="12.75">
      <c r="B152" s="10" t="s">
        <v>134</v>
      </c>
      <c r="C152" s="15"/>
      <c r="D152" s="11">
        <v>2.83</v>
      </c>
      <c r="E152" s="17"/>
      <c r="F152" s="16"/>
      <c r="G152" s="11">
        <v>2.8672694718596015</v>
      </c>
      <c r="H152" s="16"/>
      <c r="I152" s="16"/>
      <c r="J152" s="11">
        <v>-0.4678586603829693</v>
      </c>
      <c r="M152" s="18"/>
      <c r="N152" s="18"/>
      <c r="O152" s="18"/>
      <c r="P152" s="18"/>
      <c r="Q152" s="18"/>
      <c r="R152" s="18"/>
      <c r="S152" s="18"/>
      <c r="T152" s="18"/>
    </row>
    <row r="153" spans="2:20" ht="12.75">
      <c r="B153" s="10" t="s">
        <v>135</v>
      </c>
      <c r="C153" s="15"/>
      <c r="D153" s="11">
        <v>2.7674999999999996</v>
      </c>
      <c r="E153" s="17"/>
      <c r="F153" s="16"/>
      <c r="G153" s="11">
        <v>2.8031351679524086</v>
      </c>
      <c r="H153" s="16"/>
      <c r="I153" s="16"/>
      <c r="J153" s="11">
        <v>-1.526477016975747</v>
      </c>
      <c r="M153" s="18"/>
      <c r="N153" s="18"/>
      <c r="O153" s="18"/>
      <c r="P153" s="18"/>
      <c r="Q153" s="18"/>
      <c r="R153" s="18"/>
      <c r="S153" s="18"/>
      <c r="T153" s="18"/>
    </row>
    <row r="154" spans="2:20" ht="12.75">
      <c r="B154" s="10" t="s">
        <v>136</v>
      </c>
      <c r="C154" s="15"/>
      <c r="D154" s="11">
        <v>2.8299999999999996</v>
      </c>
      <c r="E154" s="17"/>
      <c r="F154" s="16"/>
      <c r="G154" s="11">
        <v>2.8672694718596</v>
      </c>
      <c r="H154" s="16"/>
      <c r="I154" s="16"/>
      <c r="J154" s="11">
        <v>-2.4314269308997716</v>
      </c>
      <c r="M154" s="18"/>
      <c r="N154" s="18"/>
      <c r="O154" s="18"/>
      <c r="P154" s="18"/>
      <c r="Q154" s="18"/>
      <c r="R154" s="18"/>
      <c r="S154" s="18"/>
      <c r="T154" s="18"/>
    </row>
    <row r="155" spans="2:20" ht="12.75">
      <c r="B155" s="10" t="s">
        <v>137</v>
      </c>
      <c r="C155" s="15"/>
      <c r="D155" s="16">
        <f>AVERAGE(D152:D154)</f>
        <v>2.8091666666666666</v>
      </c>
      <c r="E155" s="17"/>
      <c r="F155" s="16"/>
      <c r="G155" s="16">
        <f>AVERAGE(G152:G154)</f>
        <v>2.845891370557203</v>
      </c>
      <c r="H155" s="16"/>
      <c r="I155" s="16"/>
      <c r="J155" s="16">
        <f>AVERAGE(J152:J154)</f>
        <v>-1.4752542027528293</v>
      </c>
      <c r="M155" s="18"/>
      <c r="N155" s="18"/>
      <c r="O155" s="18"/>
      <c r="P155" s="18"/>
      <c r="Q155" s="18"/>
      <c r="R155" s="18"/>
      <c r="S155" s="18"/>
      <c r="T155" s="18"/>
    </row>
    <row r="156" spans="2:20" ht="12.75">
      <c r="B156" s="10" t="s">
        <v>138</v>
      </c>
      <c r="C156" s="15"/>
      <c r="D156" s="11">
        <v>2.9</v>
      </c>
      <c r="E156" s="17"/>
      <c r="F156" s="16"/>
      <c r="G156" s="11">
        <v>2.93914374770099</v>
      </c>
      <c r="H156" s="16"/>
      <c r="I156" s="16"/>
      <c r="J156" s="11">
        <v>-3.65172927598042</v>
      </c>
      <c r="M156" s="29"/>
      <c r="N156" s="29"/>
      <c r="O156" s="30"/>
      <c r="P156" s="30"/>
      <c r="Q156" s="30"/>
      <c r="R156" s="30"/>
      <c r="S156" s="30"/>
      <c r="T156" s="31"/>
    </row>
    <row r="157" spans="2:20" ht="12.75">
      <c r="B157" s="10" t="s">
        <v>139</v>
      </c>
      <c r="C157" s="15"/>
      <c r="D157" s="11">
        <v>2.85</v>
      </c>
      <c r="E157" s="17"/>
      <c r="F157" s="16"/>
      <c r="G157" s="11">
        <v>2.89</v>
      </c>
      <c r="H157" s="16"/>
      <c r="I157" s="16"/>
      <c r="J157" s="11">
        <v>-6.57</v>
      </c>
      <c r="M157" s="18"/>
      <c r="N157" s="18"/>
      <c r="O157" s="18"/>
      <c r="P157" s="18"/>
      <c r="Q157" s="18"/>
      <c r="R157" s="18"/>
      <c r="S157" s="18"/>
      <c r="T157" s="18"/>
    </row>
    <row r="158" spans="2:20" ht="12.75">
      <c r="B158" s="10" t="s">
        <v>140</v>
      </c>
      <c r="C158" s="15"/>
      <c r="D158" s="11">
        <v>2.81</v>
      </c>
      <c r="E158" s="17"/>
      <c r="F158" s="16"/>
      <c r="G158" s="11">
        <v>2.85</v>
      </c>
      <c r="H158" s="16"/>
      <c r="I158" s="16"/>
      <c r="J158" s="11">
        <v>-3.01</v>
      </c>
      <c r="M158" s="18"/>
      <c r="N158" s="18"/>
      <c r="O158" s="18"/>
      <c r="P158" s="18"/>
      <c r="Q158" s="18"/>
      <c r="R158" s="18"/>
      <c r="S158" s="18"/>
      <c r="T158" s="18"/>
    </row>
    <row r="159" spans="2:20" ht="12.75">
      <c r="B159" s="10" t="s">
        <v>141</v>
      </c>
      <c r="C159" s="15"/>
      <c r="D159" s="16">
        <f>AVERAGE(D156:D158)</f>
        <v>2.8533333333333335</v>
      </c>
      <c r="E159" s="17"/>
      <c r="F159" s="16"/>
      <c r="G159" s="16">
        <f>AVERAGE(G156:G158)</f>
        <v>2.8930479159003304</v>
      </c>
      <c r="H159" s="16"/>
      <c r="I159" s="16"/>
      <c r="J159" s="16">
        <f>AVERAGE(J156:J158)</f>
        <v>-4.4105764253268065</v>
      </c>
      <c r="M159" s="18"/>
      <c r="N159" s="18"/>
      <c r="O159" s="18"/>
      <c r="P159" s="18"/>
      <c r="Q159" s="18"/>
      <c r="R159" s="18"/>
      <c r="S159" s="18"/>
      <c r="T159" s="18"/>
    </row>
    <row r="160" spans="2:20" ht="12.75">
      <c r="B160" s="10" t="s">
        <v>142</v>
      </c>
      <c r="C160" s="15"/>
      <c r="D160" s="11">
        <v>2.67</v>
      </c>
      <c r="E160" s="17"/>
      <c r="F160" s="16"/>
      <c r="G160" s="11">
        <v>2.7</v>
      </c>
      <c r="H160" s="16"/>
      <c r="I160" s="16"/>
      <c r="J160" s="11">
        <v>3.82</v>
      </c>
      <c r="M160" s="18"/>
      <c r="N160" s="18"/>
      <c r="O160" s="18"/>
      <c r="P160" s="18"/>
      <c r="Q160" s="18"/>
      <c r="R160" s="18"/>
      <c r="S160" s="18"/>
      <c r="T160" s="18"/>
    </row>
    <row r="161" spans="2:10" ht="12.75">
      <c r="B161" s="10" t="s">
        <v>143</v>
      </c>
      <c r="C161" s="15"/>
      <c r="D161" s="11">
        <v>2.81</v>
      </c>
      <c r="E161" s="17"/>
      <c r="F161" s="16"/>
      <c r="G161" s="11">
        <v>2.85</v>
      </c>
      <c r="H161" s="16"/>
      <c r="I161" s="16"/>
      <c r="J161" s="11">
        <v>0.53</v>
      </c>
    </row>
    <row r="162" spans="2:10" ht="12.75">
      <c r="B162" s="10" t="s">
        <v>144</v>
      </c>
      <c r="C162" s="15"/>
      <c r="D162" s="11">
        <v>3.04</v>
      </c>
      <c r="E162" s="17"/>
      <c r="F162" s="16"/>
      <c r="G162" s="11">
        <v>3.08</v>
      </c>
      <c r="H162" s="16"/>
      <c r="I162" s="16"/>
      <c r="J162" s="11">
        <v>-1.82</v>
      </c>
    </row>
    <row r="163" spans="2:10" ht="12.75">
      <c r="B163" s="10" t="s">
        <v>145</v>
      </c>
      <c r="C163" s="15"/>
      <c r="D163" s="16">
        <f>AVERAGE(D160:D162)</f>
        <v>2.84</v>
      </c>
      <c r="E163" s="17"/>
      <c r="F163" s="16"/>
      <c r="G163" s="16">
        <f>AVERAGE(G160:G162)</f>
        <v>2.876666666666667</v>
      </c>
      <c r="H163" s="16"/>
      <c r="I163" s="16"/>
      <c r="J163" s="16">
        <f>AVERAGE(J160:J162)</f>
        <v>0.8433333333333332</v>
      </c>
    </row>
    <row r="164" spans="2:10" ht="12.75">
      <c r="B164" s="10" t="s">
        <v>146</v>
      </c>
      <c r="C164" s="15"/>
      <c r="D164" s="11">
        <v>2.97</v>
      </c>
      <c r="E164" s="17"/>
      <c r="F164" s="16"/>
      <c r="G164" s="2">
        <v>3.01</v>
      </c>
      <c r="H164" s="16"/>
      <c r="I164" s="16"/>
      <c r="J164" s="11">
        <v>6.265936310141607</v>
      </c>
    </row>
    <row r="165" spans="2:10" ht="12.75">
      <c r="B165" s="10" t="s">
        <v>147</v>
      </c>
      <c r="C165" s="15"/>
      <c r="D165" s="11">
        <v>2.98</v>
      </c>
      <c r="E165" s="17"/>
      <c r="F165" s="16"/>
      <c r="G165" s="2">
        <v>3.02</v>
      </c>
      <c r="H165" s="16"/>
      <c r="I165" s="16"/>
      <c r="J165" s="11">
        <v>9.4</v>
      </c>
    </row>
    <row r="166" spans="2:10" ht="12.75">
      <c r="B166" s="10" t="s">
        <v>148</v>
      </c>
      <c r="C166" s="15"/>
      <c r="D166" s="11">
        <v>2.96</v>
      </c>
      <c r="E166" s="17"/>
      <c r="F166" s="16"/>
      <c r="G166" s="14">
        <v>3</v>
      </c>
      <c r="H166" s="16"/>
      <c r="I166" s="16"/>
      <c r="J166" s="11">
        <v>0.95</v>
      </c>
    </row>
    <row r="167" spans="2:19" ht="12.75">
      <c r="B167" s="10" t="s">
        <v>149</v>
      </c>
      <c r="C167" s="15"/>
      <c r="D167" s="16">
        <f>AVERAGE(D164:D166)</f>
        <v>2.97</v>
      </c>
      <c r="E167" s="17"/>
      <c r="F167" s="16"/>
      <c r="G167" s="16">
        <f>AVERAGE(G164:G166)</f>
        <v>3.01</v>
      </c>
      <c r="H167" s="16"/>
      <c r="I167" s="16"/>
      <c r="J167" s="16">
        <f>AVERAGE(J164:J166)</f>
        <v>5.538645436713868</v>
      </c>
      <c r="M167" s="15"/>
      <c r="O167" s="17"/>
      <c r="P167" s="16"/>
      <c r="R167" s="16"/>
      <c r="S167" s="16"/>
    </row>
    <row r="168" spans="2:10" ht="12.75">
      <c r="B168" s="10" t="s">
        <v>150</v>
      </c>
      <c r="D168" s="11">
        <v>2.99</v>
      </c>
      <c r="G168" s="14">
        <v>3.03</v>
      </c>
      <c r="J168" s="11">
        <v>1.24</v>
      </c>
    </row>
    <row r="169" spans="2:10" ht="12.75">
      <c r="B169" s="10" t="s">
        <v>151</v>
      </c>
      <c r="D169" s="11">
        <v>3.04</v>
      </c>
      <c r="G169" s="11">
        <v>3.08</v>
      </c>
      <c r="J169" s="2">
        <v>0.51</v>
      </c>
    </row>
    <row r="170" spans="2:10" ht="12.75">
      <c r="B170" s="10" t="s">
        <v>152</v>
      </c>
      <c r="D170" s="11">
        <v>3.1</v>
      </c>
      <c r="G170" s="11">
        <v>3.14</v>
      </c>
      <c r="J170" s="2">
        <v>-1.38</v>
      </c>
    </row>
    <row r="171" spans="2:10" ht="12.75">
      <c r="B171" s="10" t="s">
        <v>153</v>
      </c>
      <c r="D171" s="16">
        <f>AVERAGE(D168:D170)</f>
        <v>3.0433333333333334</v>
      </c>
      <c r="E171" s="17"/>
      <c r="F171" s="16"/>
      <c r="G171" s="16">
        <f>AVERAGE(G168:G170)</f>
        <v>3.0833333333333335</v>
      </c>
      <c r="H171" s="16"/>
      <c r="I171" s="16"/>
      <c r="J171" s="16">
        <f>AVERAGE(J168:J170)</f>
        <v>0.12333333333333336</v>
      </c>
    </row>
    <row r="172" spans="2:10" ht="12.75">
      <c r="B172" s="10" t="s">
        <v>154</v>
      </c>
      <c r="D172" s="11">
        <v>3.02</v>
      </c>
      <c r="E172" s="17"/>
      <c r="F172" s="16"/>
      <c r="G172" s="11">
        <v>3.06</v>
      </c>
      <c r="H172" s="16"/>
      <c r="I172" s="16"/>
      <c r="J172" s="11">
        <v>-3.0930022488789732</v>
      </c>
    </row>
    <row r="173" spans="2:10" ht="12.75">
      <c r="B173" s="10" t="s">
        <v>155</v>
      </c>
      <c r="D173" s="11">
        <v>3.02</v>
      </c>
      <c r="E173" s="17"/>
      <c r="F173" s="16"/>
      <c r="G173" s="11">
        <v>3.06</v>
      </c>
      <c r="H173" s="16"/>
      <c r="I173" s="16"/>
      <c r="J173" s="11">
        <v>-3.4559447279429722</v>
      </c>
    </row>
    <row r="174" ht="6" customHeight="1" thickBot="1"/>
    <row r="175" spans="2:10" ht="34.5" customHeight="1">
      <c r="B175" s="32" t="s">
        <v>156</v>
      </c>
      <c r="C175" s="32"/>
      <c r="D175" s="32"/>
      <c r="E175" s="32"/>
      <c r="F175" s="32"/>
      <c r="G175" s="32"/>
      <c r="H175" s="32"/>
      <c r="I175" s="32"/>
      <c r="J175" s="32"/>
    </row>
    <row r="176" spans="2:10" ht="22.5" customHeight="1">
      <c r="B176" s="33" t="s">
        <v>157</v>
      </c>
      <c r="C176" s="33"/>
      <c r="D176" s="33"/>
      <c r="E176" s="33"/>
      <c r="F176" s="33"/>
      <c r="G176" s="33"/>
      <c r="H176" s="33"/>
      <c r="I176" s="33"/>
      <c r="J176" s="33"/>
    </row>
    <row r="177" spans="2:10" ht="34.5" customHeight="1">
      <c r="B177" s="33" t="s">
        <v>158</v>
      </c>
      <c r="C177" s="33"/>
      <c r="D177" s="33"/>
      <c r="E177" s="33"/>
      <c r="F177" s="33"/>
      <c r="G177" s="33"/>
      <c r="H177" s="33"/>
      <c r="I177" s="33"/>
      <c r="J177" s="33"/>
    </row>
    <row r="178" spans="2:10" ht="24" customHeight="1">
      <c r="B178" s="33" t="s">
        <v>159</v>
      </c>
      <c r="C178" s="33"/>
      <c r="D178" s="33"/>
      <c r="E178" s="33"/>
      <c r="F178" s="33"/>
      <c r="G178" s="33"/>
      <c r="H178" s="33"/>
      <c r="I178" s="33"/>
      <c r="J178" s="33"/>
    </row>
    <row r="179" spans="4:10" ht="12.75">
      <c r="D179" s="14"/>
      <c r="E179" s="14"/>
      <c r="G179" s="14"/>
      <c r="J179" s="14"/>
    </row>
  </sheetData>
  <sheetProtection/>
  <mergeCells count="8">
    <mergeCell ref="B177:J177"/>
    <mergeCell ref="B178:J178"/>
    <mergeCell ref="B4:J4"/>
    <mergeCell ref="B5:J5"/>
    <mergeCell ref="D7:E7"/>
    <mergeCell ref="G7:H7"/>
    <mergeCell ref="B175:J175"/>
    <mergeCell ref="B176:J17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kromero</dc:creator>
  <cp:keywords/>
  <dc:description/>
  <cp:lastModifiedBy>kromero</cp:lastModifiedBy>
  <dcterms:created xsi:type="dcterms:W3CDTF">2015-12-10T20:44:20Z</dcterms:created>
  <dcterms:modified xsi:type="dcterms:W3CDTF">2015-12-10T20:44:32Z</dcterms:modified>
  <cp:category/>
  <cp:version/>
  <cp:contentType/>
  <cp:contentStatus/>
</cp:coreProperties>
</file>