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Sonora" sheetId="1" r:id="rId1"/>
  </sheets>
  <externalReferences>
    <externalReference r:id="rId4"/>
    <externalReference r:id="rId5"/>
    <externalReference r:id="rId6"/>
  </externalReferences>
  <definedNames/>
  <calcPr fullCalcOnLoad="1" iterate="1" iterateCount="100" iterateDelta="0.001"/>
</workbook>
</file>

<file path=xl/sharedStrings.xml><?xml version="1.0" encoding="utf-8"?>
<sst xmlns="http://schemas.openxmlformats.org/spreadsheetml/2006/main" count="198" uniqueCount="46">
  <si>
    <t>(Miles de Pesos)</t>
  </si>
  <si>
    <t>Concepto/Año</t>
  </si>
  <si>
    <t>Ingresos Totales</t>
  </si>
  <si>
    <t>Impuestos</t>
  </si>
  <si>
    <t>Derechos</t>
  </si>
  <si>
    <t>Productos</t>
  </si>
  <si>
    <t>Aprovechamientos</t>
  </si>
  <si>
    <t>Contribución de mejoras</t>
  </si>
  <si>
    <t>Participaciones Federales</t>
  </si>
  <si>
    <t>Deuda Pública</t>
  </si>
  <si>
    <t>Por cuenta de terceros</t>
  </si>
  <si>
    <t xml:space="preserve">Transferencias </t>
  </si>
  <si>
    <t>Otros  Ingresos</t>
  </si>
  <si>
    <t>Disponibilidades</t>
  </si>
  <si>
    <t>Obras Públicas</t>
  </si>
  <si>
    <t>Transferencias</t>
  </si>
  <si>
    <t>Deuda pública</t>
  </si>
  <si>
    <t>(Estructura porcentual)</t>
  </si>
  <si>
    <t>Gastos  Totales</t>
  </si>
  <si>
    <t>(Variación porcentual real anual)</t>
  </si>
  <si>
    <t>(Porcentajes del PIB de Sonora)</t>
  </si>
  <si>
    <t>Inversión Financiera</t>
  </si>
  <si>
    <t>Otros Egresos</t>
  </si>
  <si>
    <t xml:space="preserve">Servicios Personales </t>
  </si>
  <si>
    <t>Materiales y Suministros</t>
  </si>
  <si>
    <t>Servicios Generales</t>
  </si>
  <si>
    <t>Adquisición de bienes muebles e  inmuebles</t>
  </si>
  <si>
    <t>Obras Públicas y Acciones Sociales</t>
  </si>
  <si>
    <t>Subsidios, Transferencias y Ayudas</t>
  </si>
  <si>
    <t>Recursos Federales y Est. a municipios</t>
  </si>
  <si>
    <t xml:space="preserve">1/ A partir de 2002, cambia la clasificación utilizada en años anteriores, sin embargo para homegenizarla se siguió utilizando la misma clasificación y solamente se incorporaron los nuevos rubros en administrativos, obras públicas y transferencias. </t>
  </si>
  <si>
    <t>Administrativos 1/</t>
  </si>
  <si>
    <t>Deuda Pública (financiamiento)</t>
  </si>
  <si>
    <t>Transferencias (Aportaciones Federales)</t>
  </si>
  <si>
    <t xml:space="preserve"> </t>
  </si>
  <si>
    <t>Sonora: Situación de las Finanzas Públicas, 1980-2007</t>
  </si>
  <si>
    <t>Sonora: Ingresos y Gastos como porcentaje del PIB, 1980-2007</t>
  </si>
  <si>
    <t>Nota 1: La disminución o aumento en algunos rubros de ingresos, se debe a que en 1980 entró en vigor el Impuesto al Valor Agregado (IVA), por lo que se abrogaron alrededor de 17 impuestos federales, estatales y/o municipales. Asimismo, los aumentos en el rubro de Participaciones se deben a que algunos estados se adhirieron al Sistema Nacional de Coordinación Fiscal.</t>
  </si>
  <si>
    <t>Nota 2: La suma de las cifras parciales puede no coincidir con el total debido al redondeo.</t>
  </si>
  <si>
    <t>Fuente: Elaborado por el Centro de Estudios de las Finanzas Públicas de la Cámara de Diputados con base en "Estadísticas de Finanzas Públicas Estatales y Municipales de México 1980 - 2007", INEGI.</t>
  </si>
  <si>
    <t>Indice de precios Implícito IPI 2003=100</t>
  </si>
  <si>
    <t>* Deflactado con el Indice de Precios Implícito del PIB 2003=100. Los deflactores del PIB de 2003 a 2008 se calcularon con el año base 2003. Para fines de comparación, los deflactores del PIB de 1980 a 2002 se calcularon con la base 1993, para ambos casos el año base de comparación fue 2003. En este sentido, los deflactores de 1980 a 2002 son preliminares en tanto el INEGI no dé a conocer las series oficiales del PIB a precios corrientes para esos años con la clasificación SCIAN.</t>
  </si>
  <si>
    <t>Nota : La suma de las cifras parciales puede no coincidir con el total debido al redondeo.</t>
  </si>
  <si>
    <t>n.s: No significativo. El porcentaje excede 500 por ciento.</t>
  </si>
  <si>
    <t>(Miles de pesos constantes, base 2003 = 100)*</t>
  </si>
  <si>
    <t>n.s</t>
  </si>
</sst>
</file>

<file path=xl/styles.xml><?xml version="1.0" encoding="utf-8"?>
<styleSheet xmlns="http://schemas.openxmlformats.org/spreadsheetml/2006/main">
  <numFmts count="5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0.0000"/>
    <numFmt numFmtId="182" formatCode="0.000"/>
    <numFmt numFmtId="183" formatCode="0.0"/>
    <numFmt numFmtId="184" formatCode="#,##0.0"/>
    <numFmt numFmtId="185" formatCode="0.0000000"/>
    <numFmt numFmtId="186" formatCode="0.000000"/>
    <numFmt numFmtId="187" formatCode="0.0%"/>
    <numFmt numFmtId="188" formatCode="_(* #,##0.0_);_(* \(#,##0.0\);_(* &quot;-&quot;??_);_(@_)"/>
    <numFmt numFmtId="189" formatCode="_(* #,##0_);_(* \(#,##0\);_(* &quot;-&quot;??_);_(@_)"/>
    <numFmt numFmtId="190" formatCode="#,##0.000"/>
    <numFmt numFmtId="191" formatCode="#,##0.0000"/>
    <numFmt numFmtId="192" formatCode="_(* #,##0.000_);_(* \(#,##0.000\);_(* &quot;-&quot;??_);_(@_)"/>
    <numFmt numFmtId="193" formatCode="_(* #,##0.0000_);_(* \(#,##0.0000\);_(* &quot;-&quot;??_);_(@_)"/>
    <numFmt numFmtId="194" formatCode="_(* #,##0.00000_);_(* \(#,##0.00000\);_(* &quot;-&quot;??_);_(@_)"/>
    <numFmt numFmtId="195" formatCode="_(* #,##0.000000_);_(* \(#,##0.000000\);_(* &quot;-&quot;??_);_(@_)"/>
    <numFmt numFmtId="196" formatCode="#,##0.00000"/>
    <numFmt numFmtId="197" formatCode="#,##0.000000"/>
    <numFmt numFmtId="198" formatCode="#,##0.0000000"/>
    <numFmt numFmtId="199" formatCode="#,##0.00000000"/>
    <numFmt numFmtId="200" formatCode="#,##0.000000000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###\ ###\ ###\ ###\ ##0"/>
    <numFmt numFmtId="205" formatCode="###\ ###\ ###\ ##0"/>
    <numFmt numFmtId="206" formatCode="###\ ###\ ###\ ###0"/>
    <numFmt numFmtId="207" formatCode="_-[$€-2]* #,##0.00_-;\-[$€-2]* #,##0.00_-;_-[$€-2]* &quot;-&quot;??_-"/>
    <numFmt numFmtId="208" formatCode="#,##0.0_ ;\-#,##0.0\ "/>
    <numFmt numFmtId="209" formatCode="#,##0_ ;\-#,##0\ 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 Narrow"/>
      <family val="2"/>
    </font>
    <font>
      <sz val="7"/>
      <name val="Arial Narrow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0"/>
      <color indexed="9"/>
      <name val="Calibri"/>
      <family val="2"/>
    </font>
    <font>
      <sz val="9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5" fillId="2" borderId="0" xfId="0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184" fontId="5" fillId="2" borderId="0" xfId="0" applyNumberFormat="1" applyFont="1" applyFill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right" vertical="center"/>
    </xf>
    <xf numFmtId="0" fontId="7" fillId="2" borderId="0" xfId="0" applyFont="1" applyFill="1" applyBorder="1" applyAlignment="1">
      <alignment vertical="center"/>
    </xf>
    <xf numFmtId="184" fontId="7" fillId="2" borderId="0" xfId="0" applyNumberFormat="1" applyFont="1" applyFill="1" applyBorder="1" applyAlignment="1">
      <alignment vertical="center"/>
    </xf>
    <xf numFmtId="184" fontId="8" fillId="2" borderId="0" xfId="0" applyNumberFormat="1" applyFont="1" applyFill="1" applyAlignment="1">
      <alignment vertical="center"/>
    </xf>
    <xf numFmtId="205" fontId="7" fillId="2" borderId="0" xfId="0" applyNumberFormat="1" applyFont="1" applyFill="1" applyAlignment="1">
      <alignment horizontal="right"/>
    </xf>
    <xf numFmtId="0" fontId="7" fillId="2" borderId="0" xfId="0" applyFont="1" applyFill="1" applyAlignment="1">
      <alignment vertical="center"/>
    </xf>
    <xf numFmtId="3" fontId="5" fillId="2" borderId="0" xfId="0" applyNumberFormat="1" applyFont="1" applyFill="1" applyBorder="1" applyAlignment="1">
      <alignment horizontal="left" vertical="center" indent="2"/>
    </xf>
    <xf numFmtId="184" fontId="5" fillId="2" borderId="0" xfId="0" applyNumberFormat="1" applyFont="1" applyFill="1" applyBorder="1" applyAlignment="1">
      <alignment horizontal="right" vertical="center"/>
    </xf>
    <xf numFmtId="184" fontId="5" fillId="2" borderId="0" xfId="0" applyNumberFormat="1" applyFont="1" applyFill="1" applyBorder="1" applyAlignment="1">
      <alignment vertical="center"/>
    </xf>
    <xf numFmtId="184" fontId="5" fillId="2" borderId="0" xfId="0" applyNumberFormat="1" applyFont="1" applyFill="1" applyAlignment="1">
      <alignment horizontal="right"/>
    </xf>
    <xf numFmtId="184" fontId="5" fillId="2" borderId="0" xfId="0" applyNumberFormat="1" applyFont="1" applyFill="1" applyAlignment="1">
      <alignment/>
    </xf>
    <xf numFmtId="205" fontId="5" fillId="2" borderId="0" xfId="0" applyNumberFormat="1" applyFont="1" applyFill="1" applyAlignment="1">
      <alignment horizontal="right"/>
    </xf>
    <xf numFmtId="0" fontId="5" fillId="2" borderId="0" xfId="0" applyFont="1" applyFill="1" applyBorder="1" applyAlignment="1">
      <alignment horizontal="left" vertical="center" indent="2"/>
    </xf>
    <xf numFmtId="206" fontId="5" fillId="2" borderId="0" xfId="0" applyNumberFormat="1" applyFont="1" applyFill="1" applyAlignment="1">
      <alignment horizontal="right"/>
    </xf>
    <xf numFmtId="184" fontId="7" fillId="2" borderId="0" xfId="0" applyNumberFormat="1" applyFont="1" applyFill="1" applyAlignment="1">
      <alignment horizontal="right"/>
    </xf>
    <xf numFmtId="184" fontId="7" fillId="2" borderId="0" xfId="0" applyNumberFormat="1" applyFont="1" applyFill="1" applyAlignment="1">
      <alignment vertical="center"/>
    </xf>
    <xf numFmtId="0" fontId="5" fillId="2" borderId="0" xfId="0" applyFont="1" applyFill="1" applyBorder="1" applyAlignment="1">
      <alignment horizontal="left" vertical="center" indent="4"/>
    </xf>
    <xf numFmtId="0" fontId="5" fillId="2" borderId="0" xfId="0" applyFont="1" applyFill="1" applyBorder="1" applyAlignment="1">
      <alignment horizontal="left" vertical="center" wrapText="1" indent="4"/>
    </xf>
    <xf numFmtId="0" fontId="5" fillId="2" borderId="2" xfId="0" applyFont="1" applyFill="1" applyBorder="1" applyAlignment="1">
      <alignment vertical="center"/>
    </xf>
    <xf numFmtId="184" fontId="5" fillId="2" borderId="2" xfId="0" applyNumberFormat="1" applyFont="1" applyFill="1" applyBorder="1" applyAlignment="1">
      <alignment horizontal="right" vertical="center"/>
    </xf>
    <xf numFmtId="184" fontId="5" fillId="2" borderId="2" xfId="0" applyNumberFormat="1" applyFont="1" applyFill="1" applyBorder="1" applyAlignment="1">
      <alignment vertical="center"/>
    </xf>
    <xf numFmtId="3" fontId="9" fillId="2" borderId="0" xfId="0" applyNumberFormat="1" applyFont="1" applyFill="1" applyBorder="1" applyAlignment="1">
      <alignment vertical="center"/>
    </xf>
    <xf numFmtId="3" fontId="5" fillId="2" borderId="0" xfId="0" applyNumberFormat="1" applyFont="1" applyFill="1" applyBorder="1" applyAlignment="1">
      <alignment vertical="center"/>
    </xf>
    <xf numFmtId="3" fontId="9" fillId="2" borderId="0" xfId="0" applyNumberFormat="1" applyFont="1" applyFill="1" applyAlignment="1">
      <alignment vertical="center"/>
    </xf>
    <xf numFmtId="183" fontId="7" fillId="2" borderId="0" xfId="21" applyNumberFormat="1" applyFont="1" applyFill="1" applyBorder="1" applyAlignment="1">
      <alignment vertical="center"/>
    </xf>
    <xf numFmtId="183" fontId="5" fillId="2" borderId="0" xfId="21" applyNumberFormat="1" applyFont="1" applyFill="1" applyBorder="1" applyAlignment="1">
      <alignment vertical="center"/>
    </xf>
    <xf numFmtId="183" fontId="5" fillId="2" borderId="0" xfId="0" applyNumberFormat="1" applyFont="1" applyFill="1" applyBorder="1" applyAlignment="1">
      <alignment vertical="center"/>
    </xf>
    <xf numFmtId="183" fontId="5" fillId="2" borderId="0" xfId="0" applyNumberFormat="1" applyFont="1" applyFill="1" applyAlignment="1">
      <alignment vertical="center"/>
    </xf>
    <xf numFmtId="3" fontId="5" fillId="2" borderId="2" xfId="0" applyNumberFormat="1" applyFont="1" applyFill="1" applyBorder="1" applyAlignment="1">
      <alignment vertical="center"/>
    </xf>
    <xf numFmtId="0" fontId="5" fillId="2" borderId="3" xfId="0" applyFont="1" applyFill="1" applyBorder="1" applyAlignment="1">
      <alignment wrapText="1"/>
    </xf>
    <xf numFmtId="0" fontId="5" fillId="2" borderId="0" xfId="0" applyFont="1" applyFill="1" applyAlignment="1">
      <alignment/>
    </xf>
    <xf numFmtId="182" fontId="5" fillId="2" borderId="0" xfId="0" applyNumberFormat="1" applyFont="1" applyFill="1" applyBorder="1" applyAlignment="1">
      <alignment/>
    </xf>
    <xf numFmtId="0" fontId="5" fillId="2" borderId="3" xfId="0" applyFont="1" applyFill="1" applyBorder="1" applyAlignment="1">
      <alignment/>
    </xf>
    <xf numFmtId="187" fontId="5" fillId="2" borderId="0" xfId="21" applyNumberFormat="1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187" fontId="7" fillId="2" borderId="0" xfId="21" applyNumberFormat="1" applyFont="1" applyFill="1" applyBorder="1" applyAlignment="1">
      <alignment vertical="center"/>
    </xf>
    <xf numFmtId="183" fontId="5" fillId="2" borderId="0" xfId="21" applyNumberFormat="1" applyFont="1" applyFill="1" applyBorder="1" applyAlignment="1">
      <alignment horizontal="right" vertical="center"/>
    </xf>
    <xf numFmtId="183" fontId="5" fillId="2" borderId="2" xfId="0" applyNumberFormat="1" applyFont="1" applyFill="1" applyBorder="1" applyAlignment="1">
      <alignment vertical="center"/>
    </xf>
    <xf numFmtId="183" fontId="5" fillId="2" borderId="2" xfId="21" applyNumberFormat="1" applyFont="1" applyFill="1" applyBorder="1" applyAlignment="1">
      <alignment vertical="center"/>
    </xf>
    <xf numFmtId="3" fontId="5" fillId="2" borderId="0" xfId="0" applyNumberFormat="1" applyFont="1" applyFill="1" applyAlignment="1">
      <alignment horizontal="right" vertical="center"/>
    </xf>
    <xf numFmtId="3" fontId="5" fillId="2" borderId="0" xfId="0" applyNumberFormat="1" applyFont="1" applyFill="1" applyAlignment="1">
      <alignment vertical="center"/>
    </xf>
    <xf numFmtId="0" fontId="5" fillId="2" borderId="0" xfId="0" applyFont="1" applyFill="1" applyAlignment="1" applyProtection="1">
      <alignment vertical="center"/>
      <protection locked="0"/>
    </xf>
    <xf numFmtId="0" fontId="6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Nacional</a:t>
            </a:r>
          </a:p>
        </c:rich>
      </c:tx>
      <c:layout/>
      <c:spPr>
        <a:noFill/>
        <a:ln>
          <a:noFill/>
        </a:ln>
      </c:spPr>
    </c:title>
    <c:view3D>
      <c:rotX val="45"/>
      <c:hPercent val="100"/>
      <c:rotY val="31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'[1]sonora'!#REF!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'[1]sonora'!#REF!</c:f>
              <c:numCache>
                <c:ptCount val="1"/>
                <c:pt idx="0">
                  <c:v>0</c:v>
                </c:pt>
              </c:numCache>
            </c:numRef>
          </c:val>
        </c:ser>
        <c:firstSliceAng val="3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Tabasco: Gasto Efectivo Ordinario 1990-1998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(Miles de pesos constantes base 1993=100)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5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'[1]sonora'!#REF!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'[1]sonora'!#REF!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'[1]sonora'!#REF!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'[1]sonora'!#REF!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'[1]sonora'!#REF!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'[1]sonora'!#REF!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'[1]sonora'!#REF!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'[1]sonora'!#REF!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'[1]sonora'!#REF!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overlap val="100"/>
        <c:gapWidth val="60"/>
        <c:shape val="box"/>
        <c:axId val="4891940"/>
        <c:axId val="44027461"/>
      </c:bar3DChart>
      <c:catAx>
        <c:axId val="48919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4027461"/>
        <c:crosses val="autoZero"/>
        <c:auto val="1"/>
        <c:lblOffset val="100"/>
        <c:noMultiLvlLbl val="0"/>
      </c:catAx>
      <c:valAx>
        <c:axId val="44027461"/>
        <c:scaling>
          <c:orientation val="minMax"/>
        </c:scaling>
        <c:axPos val="l"/>
        <c:majorGridlines/>
        <c:delete val="0"/>
        <c:numFmt formatCode="_(* #,##0_);_(* \(#,##0\);_(* &quot;-&quot;??_);_(@_)" sourceLinked="0"/>
        <c:majorTickMark val="out"/>
        <c:minorTickMark val="none"/>
        <c:tickLblPos val="nextTo"/>
        <c:crossAx val="489194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Tabasco: Ingresos Efectivos Ordinarios 1990-1998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(Miles de pesos constantes base 1993=100)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4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'[1]sonora'!#REF!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'[1]sonora'!#REF!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'[1]sonora'!#REF!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'[1]sonora'!#REF!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'[1]sonora'!#REF!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'[1]sonora'!#REF!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overlap val="100"/>
        <c:gapWidth val="60"/>
        <c:shape val="box"/>
        <c:axId val="60702830"/>
        <c:axId val="9454559"/>
      </c:bar3DChart>
      <c:catAx>
        <c:axId val="607028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9454559"/>
        <c:crosses val="autoZero"/>
        <c:auto val="1"/>
        <c:lblOffset val="100"/>
        <c:noMultiLvlLbl val="0"/>
      </c:catAx>
      <c:valAx>
        <c:axId val="9454559"/>
        <c:scaling>
          <c:orientation val="minMax"/>
        </c:scaling>
        <c:axPos val="l"/>
        <c:majorGridlines/>
        <c:delete val="0"/>
        <c:numFmt formatCode="_(* #,##0_);_(* \(#,##0\);_(* &quot;-&quot;??_);_(@_)" sourceLinked="0"/>
        <c:majorTickMark val="out"/>
        <c:minorTickMark val="none"/>
        <c:tickLblPos val="nextTo"/>
        <c:crossAx val="6070283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Tabasco</a:t>
            </a:r>
          </a:p>
        </c:rich>
      </c:tx>
      <c:layout/>
      <c:spPr>
        <a:noFill/>
        <a:ln>
          <a:noFill/>
        </a:ln>
      </c:spPr>
    </c:title>
    <c:view3D>
      <c:rotX val="45"/>
      <c:hPercent val="100"/>
      <c:rotY val="31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'[1]sonora'!#REF!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'[1]sonora'!#REF!</c:f>
              <c:numCache>
                <c:ptCount val="1"/>
                <c:pt idx="0">
                  <c:v>0</c:v>
                </c:pt>
              </c:numCache>
            </c:numRef>
          </c:val>
        </c:ser>
        <c:firstSliceAng val="3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1990</a:t>
            </a:r>
          </a:p>
        </c:rich>
      </c:tx>
      <c:layout/>
      <c:spPr>
        <a:noFill/>
        <a:ln>
          <a:noFill/>
        </a:ln>
      </c:spPr>
    </c:title>
    <c:view3D>
      <c:rotX val="45"/>
      <c:hPercent val="100"/>
      <c:rotY val="1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'[1]sonora'!#REF!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'[1]sonora'!#REF!</c:f>
              <c:numCache>
                <c:ptCount val="1"/>
                <c:pt idx="0">
                  <c:v>0</c:v>
                </c:pt>
              </c:numCache>
            </c:numRef>
          </c:val>
        </c:ser>
        <c:firstSliceAng val="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1998
</a:t>
            </a:r>
          </a:p>
        </c:rich>
      </c:tx>
      <c:layout/>
      <c:spPr>
        <a:noFill/>
        <a:ln>
          <a:noFill/>
        </a:ln>
      </c:spPr>
    </c:title>
    <c:view3D>
      <c:rotX val="45"/>
      <c:hPercent val="100"/>
      <c:rotY val="4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'[1]sonora'!#REF!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'[1]sonora'!#REF!</c:f>
              <c:numCache>
                <c:ptCount val="1"/>
                <c:pt idx="0">
                  <c:v>0</c:v>
                </c:pt>
              </c:numCache>
            </c:numRef>
          </c:val>
        </c:ser>
        <c:firstSliceAng val="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Tabasco: Balance Presupuestal 1990-1998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(Miles de pesos constantes base 1993=100)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"/>
      <c:rAngAx val="1"/>
    </c:view3D>
    <c:plotArea>
      <c:layout/>
      <c:bar3DChart>
        <c:barDir val="col"/>
        <c:grouping val="clustered"/>
        <c:varyColors val="1"/>
        <c:ser>
          <c:idx val="1"/>
          <c:order val="0"/>
          <c:tx>
            <c:strRef>
              <c:f>'[1]sonora'!#REF!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'[1]sonora'!#REF!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'[1]sonora'!#REF!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gapWidth val="70"/>
        <c:shape val="box"/>
        <c:axId val="34822546"/>
        <c:axId val="44967459"/>
      </c:bar3DChart>
      <c:catAx>
        <c:axId val="348225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4967459"/>
        <c:crosses val="autoZero"/>
        <c:auto val="1"/>
        <c:lblOffset val="100"/>
        <c:noMultiLvlLbl val="0"/>
      </c:catAx>
      <c:valAx>
        <c:axId val="44967459"/>
        <c:scaling>
          <c:orientation val="minMax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crossAx val="34822546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Tabasco: Ingreso y Gasto Presupuestal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(Miles de pesos constantes base 1993=100)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'[1]sonora'!#REF!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'[1]sonora'!#REF!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'[1]sonora'!#REF!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'[1]sonora'!#REF!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'[1]sonora'!#REF!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'[1]sonora'!#REF!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2053948"/>
        <c:axId val="18485533"/>
      </c:lineChart>
      <c:catAx>
        <c:axId val="20539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485533"/>
        <c:crosses val="autoZero"/>
        <c:auto val="1"/>
        <c:lblOffset val="100"/>
        <c:noMultiLvlLbl val="0"/>
      </c:catAx>
      <c:valAx>
        <c:axId val="184855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5394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Ingresos Efectivos Ordinarios 1990-1998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'[1]sonora'!#REF!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'[1]sonora'!#REF!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'[1]sonora'!#REF!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'[1]sonora'!#REF!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'[1]sonora'!#REF!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'[1]sonora'!#REF!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'[1]sonora'!#REF!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'[1]sonora'!#REF!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'[1]sonora'!#REF!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32152070"/>
        <c:axId val="20933175"/>
      </c:lineChart>
      <c:catAx>
        <c:axId val="321520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0933175"/>
        <c:crosses val="autoZero"/>
        <c:auto val="1"/>
        <c:lblOffset val="100"/>
        <c:noMultiLvlLbl val="0"/>
      </c:catAx>
      <c:valAx>
        <c:axId val="20933175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3215207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Tabasco: Ingresos Efectivos 1990-1998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(Miles de pesos constantes base 1993=100)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4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'[1]sonora'!#REF!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'[1]sonora'!#REF!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'[1]sonora'!#REF!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'[1]sonora'!#REF!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'[1]sonora'!#REF!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'[1]sonora'!#REF!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overlap val="100"/>
        <c:gapWidth val="50"/>
        <c:shape val="box"/>
        <c:axId val="54180848"/>
        <c:axId val="17865585"/>
      </c:bar3DChart>
      <c:catAx>
        <c:axId val="54180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7865585"/>
        <c:crosses val="autoZero"/>
        <c:auto val="1"/>
        <c:lblOffset val="100"/>
        <c:noMultiLvlLbl val="0"/>
      </c:catAx>
      <c:valAx>
        <c:axId val="178655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1808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Tabasco: Autonomía Financiera 1990-1998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(Estructura % de los ingresos ordinarios)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4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'[1]sonora'!#REF!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'[1]sonora'!#REF!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'[1]sonora'!#REF!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'[1]sonora'!#REF!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'[1]sonora'!#REF!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'[1]sonora'!#REF!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overlap val="100"/>
        <c:gapWidth val="50"/>
        <c:shape val="box"/>
        <c:axId val="26572538"/>
        <c:axId val="37826251"/>
      </c:bar3DChart>
      <c:catAx>
        <c:axId val="26572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7826251"/>
        <c:crosses val="autoZero"/>
        <c:auto val="1"/>
        <c:lblOffset val="100"/>
        <c:noMultiLvlLbl val="0"/>
      </c:catAx>
      <c:valAx>
        <c:axId val="37826251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265725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0.91025</cdr:y>
    </cdr:from>
    <cdr:to>
      <cdr:x>0</cdr:x>
      <cdr:y>-536870.00175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Fuente: UEFP de la H. Cámara de Diputados con base en datos de INEGI y Gobierno del Estado de Tabasco.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0.73375</cdr:y>
    </cdr:from>
    <cdr:to>
      <cdr:x>0</cdr:x>
      <cdr:y>-536870.17825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Fuente: UEFP de la H. Cámara de Diputados con base en datos de INEGI y Gobierno del Estado deTabasco.</a:t>
          </a:r>
        </a:p>
      </cdr:txBody>
    </cdr:sp>
  </cdr:relSizeAnchor>
  <cdr:relSizeAnchor xmlns:cdr="http://schemas.openxmlformats.org/drawingml/2006/chartDrawing">
    <cdr:from>
      <cdr:x>0.30825</cdr:x>
      <cdr:y>0.25375</cdr:y>
    </cdr:from>
    <cdr:to>
      <cdr:x>0.3665</cdr:x>
      <cdr:y>0.328</cdr:y>
    </cdr:to>
    <cdr:sp>
      <cdr:nvSpPr>
        <cdr:cNvPr id="2" name="Line 2"/>
        <cdr:cNvSpPr>
          <a:spLocks/>
        </cdr:cNvSpPr>
      </cdr:nvSpPr>
      <cdr:spPr>
        <a:xfrm flipH="1" flipV="1">
          <a:off x="5200650" y="0"/>
          <a:ext cx="981075" cy="0"/>
        </a:xfrm>
        <a:prstGeom prst="line">
          <a:avLst/>
        </a:prstGeom>
        <a:noFill/>
        <a:ln w="9525" cmpd="sng">
          <a:solidFill>
            <a:srgbClr val="FF00FF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0.16775</cdr:x>
      <cdr:y>0.25375</cdr:y>
    </cdr:from>
    <cdr:to>
      <cdr:x>0.229</cdr:x>
      <cdr:y>0.28275</cdr:y>
    </cdr:to>
    <cdr:sp>
      <cdr:nvSpPr>
        <cdr:cNvPr id="3" name="Line 3"/>
        <cdr:cNvSpPr>
          <a:spLocks/>
        </cdr:cNvSpPr>
      </cdr:nvSpPr>
      <cdr:spPr>
        <a:xfrm flipV="1">
          <a:off x="2828925" y="0"/>
          <a:ext cx="1038225" cy="0"/>
        </a:xfrm>
        <a:prstGeom prst="line">
          <a:avLst/>
        </a:prstGeom>
        <a:noFill/>
        <a:ln w="9525" cmpd="sng">
          <a:solidFill>
            <a:srgbClr val="FF00FF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0.974</cdr:y>
    </cdr:from>
    <cdr:to>
      <cdr:x>0</cdr:x>
      <cdr:y>-536869.938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700" b="0" i="0" u="none" baseline="0"/>
            <a:t>Fuente: UEFP de la H. Cámara de Diputados con base en datos de INEGI y Gobierno del Estado de Tabasco.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0.97175</cdr:y>
    </cdr:from>
    <cdr:to>
      <cdr:x>0</cdr:x>
      <cdr:y>-536869.94025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Fuente: UEFP de la H. Cámara de Diputados con base en datos de INEGI y Gobierno del Estado de Tabasco.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0.96275</cdr:y>
    </cdr:from>
    <cdr:to>
      <cdr:x>0</cdr:x>
      <cdr:y>-536869.94925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700" b="0" i="0" u="none" baseline="0"/>
            <a:t>Fuente: UEFP de la H. Cámara de Diputados con base en datos de INEGI y Gobierno del Estado deTabasco.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0.96425</cdr:y>
    </cdr:from>
    <cdr:to>
      <cdr:x>0</cdr:x>
      <cdr:y>-536869.94775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700" b="0" i="0" u="none" baseline="0"/>
            <a:t>Fuente: UEFP de la H. Cámara de Diputados con base en datos de INEGI y Gobierno del Estado de Tabasco.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206</xdr:row>
      <xdr:rowOff>0</xdr:rowOff>
    </xdr:from>
    <xdr:to>
      <xdr:col>12</xdr:col>
      <xdr:colOff>752475</xdr:colOff>
      <xdr:row>206</xdr:row>
      <xdr:rowOff>0</xdr:rowOff>
    </xdr:to>
    <xdr:graphicFrame>
      <xdr:nvGraphicFramePr>
        <xdr:cNvPr id="1" name="Chart 1"/>
        <xdr:cNvGraphicFramePr/>
      </xdr:nvGraphicFramePr>
      <xdr:xfrm>
        <a:off x="38100" y="38862000"/>
        <a:ext cx="140684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752475</xdr:colOff>
      <xdr:row>206</xdr:row>
      <xdr:rowOff>0</xdr:rowOff>
    </xdr:from>
    <xdr:to>
      <xdr:col>18</xdr:col>
      <xdr:colOff>790575</xdr:colOff>
      <xdr:row>206</xdr:row>
      <xdr:rowOff>0</xdr:rowOff>
    </xdr:to>
    <xdr:graphicFrame>
      <xdr:nvGraphicFramePr>
        <xdr:cNvPr id="2" name="Chart 2"/>
        <xdr:cNvGraphicFramePr/>
      </xdr:nvGraphicFramePr>
      <xdr:xfrm>
        <a:off x="14106525" y="38862000"/>
        <a:ext cx="57531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206</xdr:row>
      <xdr:rowOff>0</xdr:rowOff>
    </xdr:from>
    <xdr:to>
      <xdr:col>14</xdr:col>
      <xdr:colOff>142875</xdr:colOff>
      <xdr:row>206</xdr:row>
      <xdr:rowOff>0</xdr:rowOff>
    </xdr:to>
    <xdr:graphicFrame>
      <xdr:nvGraphicFramePr>
        <xdr:cNvPr id="3" name="Chart 3"/>
        <xdr:cNvGraphicFramePr/>
      </xdr:nvGraphicFramePr>
      <xdr:xfrm>
        <a:off x="38100" y="38862000"/>
        <a:ext cx="153638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142875</xdr:colOff>
      <xdr:row>206</xdr:row>
      <xdr:rowOff>0</xdr:rowOff>
    </xdr:from>
    <xdr:to>
      <xdr:col>19</xdr:col>
      <xdr:colOff>523875</xdr:colOff>
      <xdr:row>206</xdr:row>
      <xdr:rowOff>0</xdr:rowOff>
    </xdr:to>
    <xdr:graphicFrame>
      <xdr:nvGraphicFramePr>
        <xdr:cNvPr id="4" name="Chart 4"/>
        <xdr:cNvGraphicFramePr/>
      </xdr:nvGraphicFramePr>
      <xdr:xfrm>
        <a:off x="15401925" y="38862000"/>
        <a:ext cx="51435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38100</xdr:colOff>
      <xdr:row>206</xdr:row>
      <xdr:rowOff>0</xdr:rowOff>
    </xdr:from>
    <xdr:to>
      <xdr:col>15</xdr:col>
      <xdr:colOff>714375</xdr:colOff>
      <xdr:row>206</xdr:row>
      <xdr:rowOff>0</xdr:rowOff>
    </xdr:to>
    <xdr:graphicFrame>
      <xdr:nvGraphicFramePr>
        <xdr:cNvPr id="5" name="Chart 5"/>
        <xdr:cNvGraphicFramePr/>
      </xdr:nvGraphicFramePr>
      <xdr:xfrm>
        <a:off x="38100" y="38862000"/>
        <a:ext cx="168878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47625</xdr:colOff>
      <xdr:row>206</xdr:row>
      <xdr:rowOff>0</xdr:rowOff>
    </xdr:from>
    <xdr:to>
      <xdr:col>15</xdr:col>
      <xdr:colOff>723900</xdr:colOff>
      <xdr:row>206</xdr:row>
      <xdr:rowOff>0</xdr:rowOff>
    </xdr:to>
    <xdr:graphicFrame>
      <xdr:nvGraphicFramePr>
        <xdr:cNvPr id="6" name="Chart 6"/>
        <xdr:cNvGraphicFramePr/>
      </xdr:nvGraphicFramePr>
      <xdr:xfrm>
        <a:off x="47625" y="38862000"/>
        <a:ext cx="1688782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</xdr:colOff>
      <xdr:row>206</xdr:row>
      <xdr:rowOff>0</xdr:rowOff>
    </xdr:from>
    <xdr:to>
      <xdr:col>15</xdr:col>
      <xdr:colOff>714375</xdr:colOff>
      <xdr:row>206</xdr:row>
      <xdr:rowOff>0</xdr:rowOff>
    </xdr:to>
    <xdr:graphicFrame>
      <xdr:nvGraphicFramePr>
        <xdr:cNvPr id="7" name="Chart 7"/>
        <xdr:cNvGraphicFramePr/>
      </xdr:nvGraphicFramePr>
      <xdr:xfrm>
        <a:off x="38100" y="38862000"/>
        <a:ext cx="1688782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16</xdr:col>
      <xdr:colOff>47625</xdr:colOff>
      <xdr:row>206</xdr:row>
      <xdr:rowOff>0</xdr:rowOff>
    </xdr:from>
    <xdr:to>
      <xdr:col>22</xdr:col>
      <xdr:colOff>0</xdr:colOff>
      <xdr:row>206</xdr:row>
      <xdr:rowOff>0</xdr:rowOff>
    </xdr:to>
    <xdr:graphicFrame>
      <xdr:nvGraphicFramePr>
        <xdr:cNvPr id="8" name="Chart 8"/>
        <xdr:cNvGraphicFramePr/>
      </xdr:nvGraphicFramePr>
      <xdr:xfrm>
        <a:off x="17211675" y="38862000"/>
        <a:ext cx="56673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28575</xdr:colOff>
      <xdr:row>206</xdr:row>
      <xdr:rowOff>0</xdr:rowOff>
    </xdr:from>
    <xdr:to>
      <xdr:col>15</xdr:col>
      <xdr:colOff>723900</xdr:colOff>
      <xdr:row>206</xdr:row>
      <xdr:rowOff>0</xdr:rowOff>
    </xdr:to>
    <xdr:graphicFrame>
      <xdr:nvGraphicFramePr>
        <xdr:cNvPr id="9" name="Chart 9"/>
        <xdr:cNvGraphicFramePr/>
      </xdr:nvGraphicFramePr>
      <xdr:xfrm>
        <a:off x="28575" y="38862000"/>
        <a:ext cx="169068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47625</xdr:colOff>
      <xdr:row>206</xdr:row>
      <xdr:rowOff>0</xdr:rowOff>
    </xdr:from>
    <xdr:to>
      <xdr:col>15</xdr:col>
      <xdr:colOff>714375</xdr:colOff>
      <xdr:row>206</xdr:row>
      <xdr:rowOff>0</xdr:rowOff>
    </xdr:to>
    <xdr:graphicFrame>
      <xdr:nvGraphicFramePr>
        <xdr:cNvPr id="10" name="Chart 10"/>
        <xdr:cNvGraphicFramePr/>
      </xdr:nvGraphicFramePr>
      <xdr:xfrm>
        <a:off x="47625" y="38862000"/>
        <a:ext cx="1687830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38100</xdr:colOff>
      <xdr:row>206</xdr:row>
      <xdr:rowOff>0</xdr:rowOff>
    </xdr:from>
    <xdr:to>
      <xdr:col>15</xdr:col>
      <xdr:colOff>723900</xdr:colOff>
      <xdr:row>206</xdr:row>
      <xdr:rowOff>0</xdr:rowOff>
    </xdr:to>
    <xdr:graphicFrame>
      <xdr:nvGraphicFramePr>
        <xdr:cNvPr id="11" name="Chart 11"/>
        <xdr:cNvGraphicFramePr/>
      </xdr:nvGraphicFramePr>
      <xdr:xfrm>
        <a:off x="38100" y="38862000"/>
        <a:ext cx="1689735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91.8\sistema_financiero\Sandra\03-estados%20a%2020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91.8\publico\BASES\INGRESOS\03-ESTADOS%2080-2002\PIB%20estatal%201980-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91.8\publico\SANDRA\Estados_2007\PIB%20POR%20ENTIDAD%20FEDERATIV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nluispotosi"/>
      <sheetName val="sinaloa"/>
      <sheetName val="sonora"/>
      <sheetName val="tabasco"/>
      <sheetName val="tamaulipas"/>
      <sheetName val="tlaxcala"/>
      <sheetName val="Veracruz"/>
      <sheetName val="yucatan"/>
      <sheetName val="zacateca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PI"/>
      <sheetName val="PIB EST"/>
    </sheetNames>
    <sheetDataSet>
      <sheetData sheetId="1">
        <row r="33">
          <cell r="A33" t="str">
            <v>Sonora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Hoja1"/>
    </sheetNames>
    <sheetDataSet>
      <sheetData sheetId="1">
        <row r="37">
          <cell r="B37">
            <v>30346244</v>
          </cell>
          <cell r="C37">
            <v>34831586</v>
          </cell>
          <cell r="D37">
            <v>48801436</v>
          </cell>
          <cell r="E37">
            <v>63839872</v>
          </cell>
          <cell r="F37">
            <v>79343206</v>
          </cell>
          <cell r="G37">
            <v>95724203</v>
          </cell>
          <cell r="H37">
            <v>111617786</v>
          </cell>
          <cell r="I37">
            <v>133261690</v>
          </cell>
          <cell r="J37">
            <v>141481438</v>
          </cell>
          <cell r="K37">
            <v>145711362</v>
          </cell>
          <cell r="L37">
            <v>161308349</v>
          </cell>
          <cell r="M37">
            <v>186618283</v>
          </cell>
          <cell r="N37">
            <v>204608504</v>
          </cell>
          <cell r="O37">
            <v>233391551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Q206"/>
  <sheetViews>
    <sheetView tabSelected="1" workbookViewId="0" topLeftCell="X186">
      <selection activeCell="AC63" sqref="AC63"/>
    </sheetView>
  </sheetViews>
  <sheetFormatPr defaultColWidth="11.421875" defaultRowHeight="19.5" customHeight="1"/>
  <cols>
    <col min="1" max="1" width="43.140625" style="1" customWidth="1"/>
    <col min="2" max="29" width="14.28125" style="1" customWidth="1"/>
    <col min="30" max="30" width="11.421875" style="1" customWidth="1"/>
    <col min="31" max="31" width="25.7109375" style="1" customWidth="1"/>
    <col min="32" max="16384" width="11.421875" style="1" customWidth="1"/>
  </cols>
  <sheetData>
    <row r="1" ht="15" customHeight="1"/>
    <row r="2" spans="1:29" ht="15" customHeight="1">
      <c r="A2" s="48" t="s">
        <v>35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</row>
    <row r="3" spans="1:29" ht="15" customHeight="1">
      <c r="A3" s="49" t="s">
        <v>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</row>
    <row r="4" spans="1:29" ht="1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AB4" s="3"/>
      <c r="AC4" s="3"/>
    </row>
    <row r="5" spans="1:29" ht="15" customHeight="1">
      <c r="A5" s="4" t="s">
        <v>1</v>
      </c>
      <c r="B5" s="5">
        <v>1980</v>
      </c>
      <c r="C5" s="5">
        <v>1981</v>
      </c>
      <c r="D5" s="5">
        <v>1982</v>
      </c>
      <c r="E5" s="5">
        <v>1983</v>
      </c>
      <c r="F5" s="5">
        <v>1984</v>
      </c>
      <c r="G5" s="5">
        <v>1985</v>
      </c>
      <c r="H5" s="5">
        <v>1986</v>
      </c>
      <c r="I5" s="5">
        <v>1987</v>
      </c>
      <c r="J5" s="5">
        <v>1988</v>
      </c>
      <c r="K5" s="5">
        <v>1989</v>
      </c>
      <c r="L5" s="5">
        <v>1990</v>
      </c>
      <c r="M5" s="5">
        <v>1991</v>
      </c>
      <c r="N5" s="5">
        <v>1992</v>
      </c>
      <c r="O5" s="5">
        <v>1993</v>
      </c>
      <c r="P5" s="5">
        <v>1994</v>
      </c>
      <c r="Q5" s="5">
        <v>1995</v>
      </c>
      <c r="R5" s="5">
        <v>1996</v>
      </c>
      <c r="S5" s="5">
        <v>1997</v>
      </c>
      <c r="T5" s="6">
        <v>1998</v>
      </c>
      <c r="U5" s="5">
        <v>1999</v>
      </c>
      <c r="V5" s="5">
        <v>2000</v>
      </c>
      <c r="W5" s="5">
        <v>2001</v>
      </c>
      <c r="X5" s="5">
        <v>2002</v>
      </c>
      <c r="Y5" s="5">
        <v>2003</v>
      </c>
      <c r="Z5" s="5">
        <v>2004</v>
      </c>
      <c r="AA5" s="5">
        <v>2005</v>
      </c>
      <c r="AB5" s="5">
        <v>2006</v>
      </c>
      <c r="AC5" s="5">
        <v>2007</v>
      </c>
    </row>
    <row r="6" spans="1:23" ht="1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31" s="11" customFormat="1" ht="15" customHeight="1">
      <c r="A7" s="7" t="s">
        <v>2</v>
      </c>
      <c r="B7" s="8">
        <f aca="true" t="shared" si="0" ref="B7:V7">SUM(B8:B18)</f>
        <v>5025</v>
      </c>
      <c r="C7" s="8">
        <f t="shared" si="0"/>
        <v>7899</v>
      </c>
      <c r="D7" s="8">
        <f t="shared" si="0"/>
        <v>10305</v>
      </c>
      <c r="E7" s="8">
        <f t="shared" si="0"/>
        <v>22167</v>
      </c>
      <c r="F7" s="8">
        <f t="shared" si="0"/>
        <v>41059</v>
      </c>
      <c r="G7" s="8">
        <f t="shared" si="0"/>
        <v>60225</v>
      </c>
      <c r="H7" s="8">
        <f t="shared" si="0"/>
        <v>104970</v>
      </c>
      <c r="I7" s="8">
        <f t="shared" si="0"/>
        <v>255938</v>
      </c>
      <c r="J7" s="8">
        <f t="shared" si="0"/>
        <v>508867</v>
      </c>
      <c r="K7" s="8">
        <f t="shared" si="0"/>
        <v>676850.379</v>
      </c>
      <c r="L7" s="8">
        <f t="shared" si="0"/>
        <v>981003.8</v>
      </c>
      <c r="M7" s="8">
        <f t="shared" si="0"/>
        <v>1379384.7000000002</v>
      </c>
      <c r="N7" s="8">
        <f t="shared" si="0"/>
        <v>2132450.4299999997</v>
      </c>
      <c r="O7" s="8">
        <f t="shared" si="0"/>
        <v>2871730</v>
      </c>
      <c r="P7" s="8">
        <f t="shared" si="0"/>
        <v>2796774</v>
      </c>
      <c r="Q7" s="8">
        <f t="shared" si="0"/>
        <v>3464397</v>
      </c>
      <c r="R7" s="8">
        <f t="shared" si="0"/>
        <v>4188292</v>
      </c>
      <c r="S7" s="8">
        <f t="shared" si="0"/>
        <v>5844443</v>
      </c>
      <c r="T7" s="8">
        <f t="shared" si="0"/>
        <v>7115566</v>
      </c>
      <c r="U7" s="8">
        <f t="shared" si="0"/>
        <v>9240958</v>
      </c>
      <c r="V7" s="8">
        <f t="shared" si="0"/>
        <v>11631037</v>
      </c>
      <c r="W7" s="8">
        <f aca="true" t="shared" si="1" ref="W7:AC7">SUM(W8:W18)</f>
        <v>13520129.769</v>
      </c>
      <c r="X7" s="8">
        <f t="shared" si="1"/>
        <v>14443993</v>
      </c>
      <c r="Y7" s="8">
        <f t="shared" si="1"/>
        <v>16486672.408000002</v>
      </c>
      <c r="Z7" s="8">
        <f t="shared" si="1"/>
        <v>19518864.825</v>
      </c>
      <c r="AA7" s="8">
        <f t="shared" si="1"/>
        <v>21530162.099999998</v>
      </c>
      <c r="AB7" s="8">
        <f t="shared" si="1"/>
        <v>26512943.3</v>
      </c>
      <c r="AC7" s="8">
        <f t="shared" si="1"/>
        <v>26037409.3</v>
      </c>
      <c r="AD7" s="9"/>
      <c r="AE7" s="10"/>
    </row>
    <row r="8" spans="1:31" ht="15" customHeight="1">
      <c r="A8" s="12" t="s">
        <v>3</v>
      </c>
      <c r="B8" s="13">
        <v>720</v>
      </c>
      <c r="C8" s="13">
        <v>400</v>
      </c>
      <c r="D8" s="13">
        <v>942</v>
      </c>
      <c r="E8" s="13">
        <v>1071</v>
      </c>
      <c r="F8" s="13">
        <v>1101</v>
      </c>
      <c r="G8" s="13">
        <v>1433</v>
      </c>
      <c r="H8" s="13">
        <v>3107</v>
      </c>
      <c r="I8" s="3">
        <v>6701</v>
      </c>
      <c r="J8" s="13">
        <v>16363</v>
      </c>
      <c r="K8" s="14">
        <v>22530.949</v>
      </c>
      <c r="L8" s="14">
        <v>48474.3</v>
      </c>
      <c r="M8" s="14">
        <v>70023.3</v>
      </c>
      <c r="N8" s="14">
        <v>105286.49</v>
      </c>
      <c r="O8" s="14">
        <v>92865</v>
      </c>
      <c r="P8" s="14">
        <v>102334</v>
      </c>
      <c r="Q8" s="14">
        <v>168604</v>
      </c>
      <c r="R8" s="14">
        <v>206302</v>
      </c>
      <c r="S8" s="14">
        <v>262488</v>
      </c>
      <c r="T8" s="14">
        <v>270345</v>
      </c>
      <c r="U8" s="14">
        <v>418006</v>
      </c>
      <c r="V8" s="14">
        <v>461237</v>
      </c>
      <c r="W8" s="14">
        <v>542276.62</v>
      </c>
      <c r="X8" s="15">
        <v>566434</v>
      </c>
      <c r="Y8" s="15">
        <v>499835.434</v>
      </c>
      <c r="Z8" s="15">
        <v>546330.017</v>
      </c>
      <c r="AA8" s="15">
        <v>633426.1</v>
      </c>
      <c r="AB8" s="16">
        <v>683227.3</v>
      </c>
      <c r="AC8" s="3">
        <v>799905.6</v>
      </c>
      <c r="AD8" s="3"/>
      <c r="AE8" s="17"/>
    </row>
    <row r="9" spans="1:31" ht="15" customHeight="1">
      <c r="A9" s="12" t="s">
        <v>4</v>
      </c>
      <c r="B9" s="13">
        <v>208</v>
      </c>
      <c r="C9" s="13">
        <v>162</v>
      </c>
      <c r="D9" s="13">
        <v>249</v>
      </c>
      <c r="E9" s="13">
        <v>335</v>
      </c>
      <c r="F9" s="13">
        <v>725</v>
      </c>
      <c r="G9" s="13">
        <v>812</v>
      </c>
      <c r="H9" s="13">
        <v>2589</v>
      </c>
      <c r="I9" s="13">
        <v>4439</v>
      </c>
      <c r="J9" s="13">
        <v>10489</v>
      </c>
      <c r="K9" s="14">
        <v>14342.49</v>
      </c>
      <c r="L9" s="14">
        <v>22578.3</v>
      </c>
      <c r="M9" s="14">
        <v>31290.3</v>
      </c>
      <c r="N9" s="14">
        <v>71428.49</v>
      </c>
      <c r="O9" s="14">
        <v>68239</v>
      </c>
      <c r="P9" s="14">
        <v>75298</v>
      </c>
      <c r="Q9" s="14">
        <v>73426</v>
      </c>
      <c r="R9" s="14">
        <v>95661</v>
      </c>
      <c r="S9" s="14">
        <v>108833</v>
      </c>
      <c r="T9" s="14">
        <v>82077</v>
      </c>
      <c r="U9" s="14">
        <v>205228</v>
      </c>
      <c r="V9" s="14">
        <v>187915</v>
      </c>
      <c r="W9" s="14">
        <v>226362.331</v>
      </c>
      <c r="X9" s="15">
        <v>329712</v>
      </c>
      <c r="Y9" s="15">
        <v>346122.235</v>
      </c>
      <c r="Z9" s="15">
        <v>398582.946</v>
      </c>
      <c r="AA9" s="15">
        <v>635957.3</v>
      </c>
      <c r="AB9" s="16">
        <v>610563.4</v>
      </c>
      <c r="AC9" s="3">
        <v>609235.7</v>
      </c>
      <c r="AD9" s="3"/>
      <c r="AE9" s="17"/>
    </row>
    <row r="10" spans="1:31" ht="15" customHeight="1">
      <c r="A10" s="12" t="s">
        <v>5</v>
      </c>
      <c r="B10" s="13">
        <v>35</v>
      </c>
      <c r="C10" s="13">
        <v>55</v>
      </c>
      <c r="D10" s="13">
        <v>128</v>
      </c>
      <c r="E10" s="13">
        <v>1365</v>
      </c>
      <c r="F10" s="13">
        <v>1434</v>
      </c>
      <c r="G10" s="13">
        <v>1055</v>
      </c>
      <c r="H10" s="13">
        <v>8545</v>
      </c>
      <c r="I10" s="13">
        <v>6707</v>
      </c>
      <c r="J10" s="13">
        <v>14935</v>
      </c>
      <c r="K10" s="14">
        <v>24227.49</v>
      </c>
      <c r="L10" s="14">
        <v>10511.3</v>
      </c>
      <c r="M10" s="14">
        <v>8157.3</v>
      </c>
      <c r="N10" s="14">
        <v>11992.49</v>
      </c>
      <c r="O10" s="14">
        <v>12954</v>
      </c>
      <c r="P10" s="14">
        <v>30083</v>
      </c>
      <c r="Q10" s="14">
        <v>75734</v>
      </c>
      <c r="R10" s="14">
        <v>36620</v>
      </c>
      <c r="S10" s="14">
        <v>55907</v>
      </c>
      <c r="T10" s="14">
        <v>22108</v>
      </c>
      <c r="U10" s="14">
        <v>18392</v>
      </c>
      <c r="V10" s="14">
        <v>29044</v>
      </c>
      <c r="W10" s="14">
        <v>69284.638</v>
      </c>
      <c r="X10" s="15">
        <v>33605</v>
      </c>
      <c r="Y10" s="15">
        <v>18447.944</v>
      </c>
      <c r="Z10" s="15">
        <v>37987.778</v>
      </c>
      <c r="AA10" s="15">
        <v>64620.4</v>
      </c>
      <c r="AB10" s="16">
        <v>105897.4</v>
      </c>
      <c r="AC10" s="3">
        <v>120504.4</v>
      </c>
      <c r="AD10" s="3"/>
      <c r="AE10" s="17"/>
    </row>
    <row r="11" spans="1:31" ht="15" customHeight="1">
      <c r="A11" s="12" t="s">
        <v>6</v>
      </c>
      <c r="B11" s="13">
        <v>210</v>
      </c>
      <c r="C11" s="13">
        <v>85</v>
      </c>
      <c r="D11" s="13">
        <v>699</v>
      </c>
      <c r="E11" s="13">
        <v>348</v>
      </c>
      <c r="F11" s="13">
        <v>1358</v>
      </c>
      <c r="G11" s="13">
        <v>1186</v>
      </c>
      <c r="H11" s="13">
        <v>7565</v>
      </c>
      <c r="I11" s="13">
        <v>25848</v>
      </c>
      <c r="J11" s="13">
        <v>24053</v>
      </c>
      <c r="K11" s="14">
        <v>19203.49</v>
      </c>
      <c r="L11" s="14">
        <v>32778.3</v>
      </c>
      <c r="M11" s="14">
        <v>106343.3</v>
      </c>
      <c r="N11" s="14">
        <v>146079.49</v>
      </c>
      <c r="O11" s="14">
        <v>1306464</v>
      </c>
      <c r="P11" s="14">
        <v>889354</v>
      </c>
      <c r="Q11" s="14">
        <v>67229</v>
      </c>
      <c r="R11" s="14">
        <v>66672</v>
      </c>
      <c r="S11" s="14">
        <v>67854</v>
      </c>
      <c r="T11" s="14">
        <v>69764</v>
      </c>
      <c r="U11" s="14">
        <v>47655</v>
      </c>
      <c r="V11" s="14">
        <v>59670</v>
      </c>
      <c r="W11" s="14">
        <v>35979</v>
      </c>
      <c r="X11" s="15">
        <v>114826</v>
      </c>
      <c r="Y11" s="15">
        <v>36583.348</v>
      </c>
      <c r="Z11" s="15">
        <v>78559.18</v>
      </c>
      <c r="AA11" s="15">
        <v>457763.4</v>
      </c>
      <c r="AB11" s="16">
        <v>671869.7</v>
      </c>
      <c r="AC11" s="3">
        <v>169414.4</v>
      </c>
      <c r="AD11" s="3"/>
      <c r="AE11" s="17"/>
    </row>
    <row r="12" spans="1:31" ht="15" customHeight="1">
      <c r="A12" s="12" t="s">
        <v>7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4">
        <v>28780</v>
      </c>
      <c r="R12" s="14">
        <v>32806</v>
      </c>
      <c r="S12" s="14">
        <v>38475</v>
      </c>
      <c r="T12" s="14">
        <v>39445</v>
      </c>
      <c r="U12" s="13"/>
      <c r="V12" s="13"/>
      <c r="W12" s="13"/>
      <c r="X12" s="15"/>
      <c r="Y12" s="15">
        <v>102062.034</v>
      </c>
      <c r="Z12" s="15">
        <v>119015.395</v>
      </c>
      <c r="AA12" s="15">
        <v>160545.9</v>
      </c>
      <c r="AB12" s="16">
        <v>157236</v>
      </c>
      <c r="AC12" s="3">
        <v>178451.9</v>
      </c>
      <c r="AD12" s="3"/>
      <c r="AE12" s="17"/>
    </row>
    <row r="13" spans="1:31" ht="15" customHeight="1">
      <c r="A13" s="12" t="s">
        <v>8</v>
      </c>
      <c r="B13" s="13">
        <v>3005</v>
      </c>
      <c r="C13" s="13">
        <v>5553</v>
      </c>
      <c r="D13" s="13">
        <v>7359</v>
      </c>
      <c r="E13" s="13">
        <v>17268</v>
      </c>
      <c r="F13" s="13">
        <v>29309</v>
      </c>
      <c r="G13" s="13">
        <v>43780</v>
      </c>
      <c r="H13" s="13">
        <v>69626</v>
      </c>
      <c r="I13" s="13">
        <v>170666</v>
      </c>
      <c r="J13" s="13">
        <v>411327</v>
      </c>
      <c r="K13" s="14">
        <v>500663.49</v>
      </c>
      <c r="L13" s="14">
        <v>731261.3</v>
      </c>
      <c r="M13" s="14">
        <v>905307.3</v>
      </c>
      <c r="N13" s="14">
        <v>1095443</v>
      </c>
      <c r="O13" s="14">
        <v>1072151</v>
      </c>
      <c r="P13" s="14">
        <v>1258840</v>
      </c>
      <c r="Q13" s="14">
        <v>1556380</v>
      </c>
      <c r="R13" s="14">
        <v>2045362</v>
      </c>
      <c r="S13" s="14">
        <v>2992528</v>
      </c>
      <c r="T13" s="14">
        <v>3609614</v>
      </c>
      <c r="U13" s="14">
        <v>4356514</v>
      </c>
      <c r="V13" s="14">
        <v>5444975</v>
      </c>
      <c r="W13" s="14">
        <v>5965107.27</v>
      </c>
      <c r="X13" s="15">
        <v>6593781</v>
      </c>
      <c r="Y13" s="15">
        <v>6811899.144</v>
      </c>
      <c r="Z13" s="15">
        <v>7334670.932</v>
      </c>
      <c r="AA13" s="15">
        <v>8693865.6</v>
      </c>
      <c r="AB13" s="16">
        <v>9889563.6</v>
      </c>
      <c r="AC13" s="3">
        <v>10295154.4</v>
      </c>
      <c r="AD13" s="3"/>
      <c r="AE13" s="17"/>
    </row>
    <row r="14" spans="1:31" ht="15" customHeight="1">
      <c r="A14" s="12" t="s">
        <v>32</v>
      </c>
      <c r="B14" s="13"/>
      <c r="C14" s="13">
        <v>534</v>
      </c>
      <c r="D14" s="13">
        <v>283</v>
      </c>
      <c r="E14" s="13">
        <v>715</v>
      </c>
      <c r="F14" s="13">
        <v>4555</v>
      </c>
      <c r="G14" s="13">
        <v>10087</v>
      </c>
      <c r="H14" s="13">
        <v>6608</v>
      </c>
      <c r="I14" s="13"/>
      <c r="J14" s="13">
        <v>5307</v>
      </c>
      <c r="K14" s="14">
        <v>4056.49</v>
      </c>
      <c r="L14" s="13">
        <v>0</v>
      </c>
      <c r="M14" s="14">
        <v>219505.1</v>
      </c>
      <c r="N14" s="14">
        <v>438939.49</v>
      </c>
      <c r="O14" s="14">
        <v>307627</v>
      </c>
      <c r="P14" s="14">
        <v>416469</v>
      </c>
      <c r="Q14" s="14">
        <v>116059</v>
      </c>
      <c r="R14" s="14">
        <v>46629</v>
      </c>
      <c r="S14" s="13"/>
      <c r="T14" s="13"/>
      <c r="U14" s="14">
        <v>100000</v>
      </c>
      <c r="V14" s="14">
        <v>179126</v>
      </c>
      <c r="W14" s="14">
        <v>398067.268</v>
      </c>
      <c r="X14" s="15">
        <v>383535</v>
      </c>
      <c r="Y14" s="15">
        <v>629081.693</v>
      </c>
      <c r="Z14" s="15">
        <v>1139212</v>
      </c>
      <c r="AA14" s="15">
        <v>763745.3</v>
      </c>
      <c r="AB14" s="16">
        <v>1393123</v>
      </c>
      <c r="AC14" s="3">
        <v>150000</v>
      </c>
      <c r="AD14" s="3"/>
      <c r="AE14" s="17"/>
    </row>
    <row r="15" spans="1:31" ht="15" customHeight="1">
      <c r="A15" s="12" t="s">
        <v>10</v>
      </c>
      <c r="B15" s="13">
        <v>612</v>
      </c>
      <c r="C15" s="13">
        <v>675</v>
      </c>
      <c r="D15" s="13">
        <v>459</v>
      </c>
      <c r="E15" s="13">
        <v>247</v>
      </c>
      <c r="F15" s="13"/>
      <c r="G15" s="13"/>
      <c r="H15" s="13"/>
      <c r="I15" s="13"/>
      <c r="J15" s="13"/>
      <c r="K15" s="14">
        <v>24449.49</v>
      </c>
      <c r="L15" s="14">
        <v>16093.3</v>
      </c>
      <c r="M15" s="14">
        <v>24225.1</v>
      </c>
      <c r="N15" s="14">
        <v>41808.49</v>
      </c>
      <c r="O15" s="14">
        <v>11430</v>
      </c>
      <c r="P15" s="14">
        <v>24396</v>
      </c>
      <c r="Q15" s="13"/>
      <c r="R15" s="13"/>
      <c r="S15" s="13"/>
      <c r="T15" s="13"/>
      <c r="U15" s="13"/>
      <c r="V15" s="14">
        <v>4117</v>
      </c>
      <c r="W15" s="14">
        <v>141875.351</v>
      </c>
      <c r="X15" s="15"/>
      <c r="Y15" s="15">
        <v>413106.733</v>
      </c>
      <c r="Z15" s="15">
        <v>3479.7</v>
      </c>
      <c r="AA15" s="15">
        <v>1200438</v>
      </c>
      <c r="AB15" s="3"/>
      <c r="AC15" s="3"/>
      <c r="AD15" s="3"/>
      <c r="AE15" s="17"/>
    </row>
    <row r="16" spans="1:31" ht="15" customHeight="1">
      <c r="A16" s="12" t="s">
        <v>33</v>
      </c>
      <c r="B16" s="13"/>
      <c r="C16" s="13"/>
      <c r="D16" s="13"/>
      <c r="E16" s="13">
        <v>0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4">
        <v>2318358</v>
      </c>
      <c r="T16" s="14">
        <v>2922213</v>
      </c>
      <c r="U16" s="14">
        <v>4087364</v>
      </c>
      <c r="V16" s="14">
        <v>5169546</v>
      </c>
      <c r="W16" s="14">
        <v>5973058.703</v>
      </c>
      <c r="X16" s="15">
        <v>6421052</v>
      </c>
      <c r="Y16" s="15">
        <v>7338828.626</v>
      </c>
      <c r="Z16" s="15">
        <v>7967963.847</v>
      </c>
      <c r="AA16" s="15">
        <v>8298369.4</v>
      </c>
      <c r="AB16" s="16">
        <v>9963789.8</v>
      </c>
      <c r="AC16" s="3">
        <v>10435564.1</v>
      </c>
      <c r="AD16" s="3"/>
      <c r="AE16" s="17"/>
    </row>
    <row r="17" spans="1:31" ht="15" customHeight="1">
      <c r="A17" s="12" t="s">
        <v>12</v>
      </c>
      <c r="B17" s="13">
        <v>235</v>
      </c>
      <c r="C17" s="13">
        <v>406</v>
      </c>
      <c r="D17" s="13">
        <v>186</v>
      </c>
      <c r="E17" s="13">
        <v>581</v>
      </c>
      <c r="F17" s="13">
        <v>974</v>
      </c>
      <c r="G17" s="13">
        <v>1699</v>
      </c>
      <c r="H17" s="13">
        <v>3678</v>
      </c>
      <c r="I17" s="13">
        <v>40832</v>
      </c>
      <c r="J17" s="13">
        <v>14354</v>
      </c>
      <c r="K17" s="13"/>
      <c r="L17" s="13"/>
      <c r="M17" s="13"/>
      <c r="N17" s="13"/>
      <c r="O17" s="13"/>
      <c r="P17" s="13"/>
      <c r="Q17" s="14">
        <v>1378185</v>
      </c>
      <c r="R17" s="14">
        <v>1658240</v>
      </c>
      <c r="S17" s="13"/>
      <c r="T17" s="14">
        <v>100000</v>
      </c>
      <c r="U17" s="14">
        <v>7799</v>
      </c>
      <c r="V17" s="14">
        <v>4986</v>
      </c>
      <c r="W17" s="14">
        <v>104848.777</v>
      </c>
      <c r="X17" s="15">
        <v>726</v>
      </c>
      <c r="Y17" s="15">
        <v>277528.887</v>
      </c>
      <c r="Z17" s="15">
        <v>1893063.03</v>
      </c>
      <c r="AA17" s="15">
        <v>621430.7</v>
      </c>
      <c r="AB17" s="16">
        <v>3037673.1</v>
      </c>
      <c r="AC17" s="3">
        <v>3279178.8</v>
      </c>
      <c r="AD17" s="3"/>
      <c r="AE17" s="17"/>
    </row>
    <row r="18" spans="1:31" ht="15" customHeight="1">
      <c r="A18" s="12" t="s">
        <v>13</v>
      </c>
      <c r="B18" s="13"/>
      <c r="C18" s="13">
        <v>29</v>
      </c>
      <c r="D18" s="13"/>
      <c r="E18" s="13">
        <v>237</v>
      </c>
      <c r="F18" s="13">
        <v>1603</v>
      </c>
      <c r="G18" s="13">
        <v>173</v>
      </c>
      <c r="H18" s="13">
        <v>3252</v>
      </c>
      <c r="I18" s="13">
        <v>745</v>
      </c>
      <c r="J18" s="13">
        <v>12039</v>
      </c>
      <c r="K18" s="14">
        <v>67376.49</v>
      </c>
      <c r="L18" s="14">
        <v>119307</v>
      </c>
      <c r="M18" s="14">
        <v>14533</v>
      </c>
      <c r="N18" s="14">
        <v>221472.49</v>
      </c>
      <c r="O18" s="13"/>
      <c r="P18" s="13"/>
      <c r="Q18" s="14"/>
      <c r="R18" s="13"/>
      <c r="S18" s="13"/>
      <c r="T18" s="13"/>
      <c r="U18" s="13"/>
      <c r="V18" s="14">
        <v>90421</v>
      </c>
      <c r="W18" s="14">
        <v>63269.811</v>
      </c>
      <c r="X18" s="15">
        <v>322</v>
      </c>
      <c r="Y18" s="15">
        <v>13176.33</v>
      </c>
      <c r="Z18" s="15"/>
      <c r="AA18" s="15"/>
      <c r="AB18" s="3"/>
      <c r="AC18" s="3"/>
      <c r="AD18" s="3"/>
      <c r="AE18" s="17"/>
    </row>
    <row r="19" spans="1:31" ht="15" customHeight="1">
      <c r="A19" s="18"/>
      <c r="B19" s="13"/>
      <c r="C19" s="13"/>
      <c r="D19" s="13"/>
      <c r="E19" s="13"/>
      <c r="F19" s="13"/>
      <c r="G19" s="13"/>
      <c r="H19" s="13"/>
      <c r="I19" s="13"/>
      <c r="J19" s="13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5"/>
      <c r="Y19" s="15"/>
      <c r="Z19" s="15"/>
      <c r="AA19" s="15"/>
      <c r="AB19" s="3"/>
      <c r="AC19" s="3"/>
      <c r="AD19" s="3"/>
      <c r="AE19" s="19"/>
    </row>
    <row r="20" spans="1:31" s="11" customFormat="1" ht="15" customHeight="1">
      <c r="A20" s="7" t="s">
        <v>18</v>
      </c>
      <c r="B20" s="8">
        <f>SUM(B21:B35)</f>
        <v>5025</v>
      </c>
      <c r="C20" s="8">
        <f aca="true" t="shared" si="2" ref="C20:W20">SUM(C21:C35)</f>
        <v>7899</v>
      </c>
      <c r="D20" s="8">
        <f t="shared" si="2"/>
        <v>10305</v>
      </c>
      <c r="E20" s="8">
        <f t="shared" si="2"/>
        <v>22167</v>
      </c>
      <c r="F20" s="8">
        <f t="shared" si="2"/>
        <v>41059</v>
      </c>
      <c r="G20" s="8">
        <f t="shared" si="2"/>
        <v>60225</v>
      </c>
      <c r="H20" s="8">
        <f t="shared" si="2"/>
        <v>104970</v>
      </c>
      <c r="I20" s="8">
        <f t="shared" si="2"/>
        <v>255938</v>
      </c>
      <c r="J20" s="8">
        <f t="shared" si="2"/>
        <v>508867</v>
      </c>
      <c r="K20" s="8">
        <f t="shared" si="2"/>
        <v>676850.5000000001</v>
      </c>
      <c r="L20" s="8">
        <f t="shared" si="2"/>
        <v>981003.5</v>
      </c>
      <c r="M20" s="8">
        <f t="shared" si="2"/>
        <v>1379384.6799999997</v>
      </c>
      <c r="N20" s="8">
        <f t="shared" si="2"/>
        <v>2132450.8999999994</v>
      </c>
      <c r="O20" s="8">
        <f t="shared" si="2"/>
        <v>2871729.5500000003</v>
      </c>
      <c r="P20" s="8">
        <f t="shared" si="2"/>
        <v>2796774</v>
      </c>
      <c r="Q20" s="8">
        <f t="shared" si="2"/>
        <v>3464397</v>
      </c>
      <c r="R20" s="8">
        <f t="shared" si="2"/>
        <v>4188292</v>
      </c>
      <c r="S20" s="8">
        <f t="shared" si="2"/>
        <v>5844443</v>
      </c>
      <c r="T20" s="8">
        <f t="shared" si="2"/>
        <v>7115566</v>
      </c>
      <c r="U20" s="8">
        <f t="shared" si="2"/>
        <v>9240958</v>
      </c>
      <c r="V20" s="8">
        <f t="shared" si="2"/>
        <v>11631037</v>
      </c>
      <c r="W20" s="8">
        <f t="shared" si="2"/>
        <v>13520129.769000001</v>
      </c>
      <c r="X20" s="20">
        <f aca="true" t="shared" si="3" ref="X20:AC20">X21+X25+X28+X31+X32+X33+X34+X35</f>
        <v>14443993</v>
      </c>
      <c r="Y20" s="20">
        <f t="shared" si="3"/>
        <v>16486672.408</v>
      </c>
      <c r="Z20" s="20">
        <f t="shared" si="3"/>
        <v>19518864.825</v>
      </c>
      <c r="AA20" s="20">
        <f t="shared" si="3"/>
        <v>21530162.1</v>
      </c>
      <c r="AB20" s="20">
        <f t="shared" si="3"/>
        <v>26512943.3</v>
      </c>
      <c r="AC20" s="20">
        <f t="shared" si="3"/>
        <v>26037409.3</v>
      </c>
      <c r="AD20" s="21"/>
      <c r="AE20" s="10"/>
    </row>
    <row r="21" spans="1:31" ht="15" customHeight="1">
      <c r="A21" s="18" t="s">
        <v>31</v>
      </c>
      <c r="B21" s="13">
        <v>3296</v>
      </c>
      <c r="C21" s="13">
        <v>5657</v>
      </c>
      <c r="D21" s="13">
        <v>9391</v>
      </c>
      <c r="E21" s="13">
        <v>13981</v>
      </c>
      <c r="F21" s="13">
        <v>33392</v>
      </c>
      <c r="G21" s="13">
        <v>29307</v>
      </c>
      <c r="H21" s="13">
        <v>54780</v>
      </c>
      <c r="I21" s="13">
        <v>124089</v>
      </c>
      <c r="J21" s="13">
        <v>253132</v>
      </c>
      <c r="K21" s="14">
        <v>369535.3</v>
      </c>
      <c r="L21" s="14">
        <v>491996.3</v>
      </c>
      <c r="M21" s="14">
        <v>746738.45</v>
      </c>
      <c r="N21" s="14">
        <v>1482152.4</v>
      </c>
      <c r="O21" s="14">
        <v>861187.3</v>
      </c>
      <c r="P21" s="14">
        <v>893151</v>
      </c>
      <c r="Q21" s="14">
        <v>973964</v>
      </c>
      <c r="R21" s="14">
        <v>1263932</v>
      </c>
      <c r="S21" s="14">
        <v>1812519</v>
      </c>
      <c r="T21" s="14">
        <v>1984920</v>
      </c>
      <c r="U21" s="14">
        <v>2439172.741</v>
      </c>
      <c r="V21" s="14">
        <v>2791615.9609999997</v>
      </c>
      <c r="W21" s="14">
        <v>3516674.8329999996</v>
      </c>
      <c r="X21" s="15">
        <f aca="true" t="shared" si="4" ref="X21:AC21">SUM(X22:X24)</f>
        <v>4160834.4140000003</v>
      </c>
      <c r="Y21" s="15">
        <f t="shared" si="4"/>
        <v>3791017.789</v>
      </c>
      <c r="Z21" s="15">
        <f t="shared" si="4"/>
        <v>3773945.739</v>
      </c>
      <c r="AA21" s="15">
        <f t="shared" si="4"/>
        <v>4547418.719</v>
      </c>
      <c r="AB21" s="15">
        <f t="shared" si="4"/>
        <v>5062347.9</v>
      </c>
      <c r="AC21" s="15">
        <f t="shared" si="4"/>
        <v>5627699.9</v>
      </c>
      <c r="AD21" s="3"/>
      <c r="AE21" s="17"/>
    </row>
    <row r="22" spans="1:31" ht="15" customHeight="1">
      <c r="A22" s="22" t="s">
        <v>23</v>
      </c>
      <c r="B22" s="13"/>
      <c r="C22" s="13"/>
      <c r="D22" s="13"/>
      <c r="E22" s="13"/>
      <c r="F22" s="13"/>
      <c r="G22" s="13"/>
      <c r="H22" s="13"/>
      <c r="I22" s="13"/>
      <c r="J22" s="13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5">
        <v>3357670.014</v>
      </c>
      <c r="Y22" s="15">
        <v>3196280.281</v>
      </c>
      <c r="Z22" s="15">
        <v>3105807.237</v>
      </c>
      <c r="AA22" s="15">
        <v>3746854.795</v>
      </c>
      <c r="AB22" s="16">
        <v>4185897.7</v>
      </c>
      <c r="AC22" s="3">
        <v>4687743.2</v>
      </c>
      <c r="AD22" s="3"/>
      <c r="AE22" s="17"/>
    </row>
    <row r="23" spans="1:31" ht="15" customHeight="1">
      <c r="A23" s="22" t="s">
        <v>24</v>
      </c>
      <c r="B23" s="13"/>
      <c r="C23" s="13"/>
      <c r="D23" s="13"/>
      <c r="E23" s="13"/>
      <c r="F23" s="13"/>
      <c r="G23" s="13"/>
      <c r="H23" s="13"/>
      <c r="I23" s="13"/>
      <c r="J23" s="13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5">
        <v>393146.612</v>
      </c>
      <c r="Y23" s="15">
        <v>221503.783</v>
      </c>
      <c r="Z23" s="15">
        <v>191151.204</v>
      </c>
      <c r="AA23" s="15">
        <v>269794.664</v>
      </c>
      <c r="AB23" s="16">
        <v>263599.4</v>
      </c>
      <c r="AC23" s="3">
        <v>319373.5</v>
      </c>
      <c r="AD23" s="3"/>
      <c r="AE23" s="17"/>
    </row>
    <row r="24" spans="1:31" ht="15" customHeight="1">
      <c r="A24" s="22" t="s">
        <v>25</v>
      </c>
      <c r="B24" s="13"/>
      <c r="C24" s="13"/>
      <c r="D24" s="13"/>
      <c r="E24" s="13"/>
      <c r="F24" s="13"/>
      <c r="G24" s="13"/>
      <c r="H24" s="13"/>
      <c r="I24" s="13"/>
      <c r="J24" s="13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5">
        <v>410017.788</v>
      </c>
      <c r="Y24" s="15">
        <v>373233.725</v>
      </c>
      <c r="Z24" s="15">
        <v>476987.298</v>
      </c>
      <c r="AA24" s="15">
        <v>530769.26</v>
      </c>
      <c r="AB24" s="16">
        <v>612850.8</v>
      </c>
      <c r="AC24" s="3">
        <v>620583.2</v>
      </c>
      <c r="AD24" s="3"/>
      <c r="AE24" s="17"/>
    </row>
    <row r="25" spans="1:31" ht="15" customHeight="1">
      <c r="A25" s="18" t="s">
        <v>14</v>
      </c>
      <c r="B25" s="13">
        <v>933</v>
      </c>
      <c r="C25" s="13">
        <v>1598</v>
      </c>
      <c r="D25" s="13"/>
      <c r="E25" s="13">
        <v>2233</v>
      </c>
      <c r="F25" s="13">
        <v>0</v>
      </c>
      <c r="G25" s="13">
        <v>12044</v>
      </c>
      <c r="H25" s="13">
        <v>22643</v>
      </c>
      <c r="I25" s="13">
        <v>75132</v>
      </c>
      <c r="J25" s="13">
        <v>188272</v>
      </c>
      <c r="K25" s="14">
        <v>273495.3</v>
      </c>
      <c r="L25" s="14">
        <v>141855.3</v>
      </c>
      <c r="M25" s="14">
        <v>205039.45</v>
      </c>
      <c r="N25" s="14">
        <v>275728.4</v>
      </c>
      <c r="O25" s="14">
        <v>535691.3</v>
      </c>
      <c r="P25" s="14">
        <v>355589</v>
      </c>
      <c r="Q25" s="14">
        <v>484207</v>
      </c>
      <c r="R25" s="14">
        <v>347936</v>
      </c>
      <c r="S25" s="14">
        <v>598326</v>
      </c>
      <c r="T25" s="14">
        <v>455044</v>
      </c>
      <c r="U25" s="14">
        <v>741930</v>
      </c>
      <c r="V25" s="14">
        <v>1008938.772</v>
      </c>
      <c r="W25" s="14">
        <v>1115209.594</v>
      </c>
      <c r="X25" s="15">
        <f aca="true" t="shared" si="5" ref="X25:AC25">SUM(X26:X27)</f>
        <v>1048628.12</v>
      </c>
      <c r="Y25" s="15">
        <f t="shared" si="5"/>
        <v>1333711.149</v>
      </c>
      <c r="Z25" s="15">
        <f t="shared" si="5"/>
        <v>1880889.509</v>
      </c>
      <c r="AA25" s="15">
        <f t="shared" si="5"/>
        <v>2695958.7879999997</v>
      </c>
      <c r="AB25" s="15">
        <f t="shared" si="5"/>
        <v>3103071.2</v>
      </c>
      <c r="AC25" s="15">
        <f t="shared" si="5"/>
        <v>2919315.6</v>
      </c>
      <c r="AD25" s="3"/>
      <c r="AE25" s="17"/>
    </row>
    <row r="26" spans="1:31" ht="15" customHeight="1">
      <c r="A26" s="23" t="s">
        <v>26</v>
      </c>
      <c r="B26" s="13"/>
      <c r="C26" s="13"/>
      <c r="D26" s="13"/>
      <c r="E26" s="13"/>
      <c r="F26" s="13"/>
      <c r="G26" s="13"/>
      <c r="H26" s="13"/>
      <c r="I26" s="13"/>
      <c r="J26" s="13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5">
        <v>11329.967</v>
      </c>
      <c r="Y26" s="15">
        <v>14794.917</v>
      </c>
      <c r="Z26" s="15">
        <v>48602.524</v>
      </c>
      <c r="AA26" s="15">
        <v>41655.513</v>
      </c>
      <c r="AB26" s="16">
        <v>74383.5</v>
      </c>
      <c r="AC26" s="3">
        <v>74609.1</v>
      </c>
      <c r="AD26" s="3"/>
      <c r="AE26" s="17"/>
    </row>
    <row r="27" spans="1:31" ht="15" customHeight="1">
      <c r="A27" s="23" t="s">
        <v>27</v>
      </c>
      <c r="B27" s="13"/>
      <c r="C27" s="13"/>
      <c r="D27" s="13"/>
      <c r="E27" s="13"/>
      <c r="F27" s="13"/>
      <c r="G27" s="13"/>
      <c r="H27" s="13"/>
      <c r="I27" s="13"/>
      <c r="J27" s="13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5">
        <v>1037298.153</v>
      </c>
      <c r="Y27" s="15">
        <v>1318916.232</v>
      </c>
      <c r="Z27" s="15">
        <v>1832286.985</v>
      </c>
      <c r="AA27" s="15">
        <v>2654303.275</v>
      </c>
      <c r="AB27" s="16">
        <v>3028687.7</v>
      </c>
      <c r="AC27" s="3">
        <v>2844706.5</v>
      </c>
      <c r="AD27" s="3"/>
      <c r="AE27" s="17"/>
    </row>
    <row r="28" spans="1:31" ht="15" customHeight="1">
      <c r="A28" s="18" t="s">
        <v>15</v>
      </c>
      <c r="B28" s="13"/>
      <c r="C28" s="13"/>
      <c r="D28" s="13"/>
      <c r="E28" s="13">
        <v>4247</v>
      </c>
      <c r="F28" s="13">
        <v>7274</v>
      </c>
      <c r="G28" s="13">
        <v>10970</v>
      </c>
      <c r="H28" s="13">
        <v>16497</v>
      </c>
      <c r="I28" s="13">
        <v>36411</v>
      </c>
      <c r="J28" s="13"/>
      <c r="K28" s="14">
        <v>3645.3</v>
      </c>
      <c r="L28" s="14">
        <v>195542.3</v>
      </c>
      <c r="M28" s="14">
        <v>230223.45</v>
      </c>
      <c r="N28" s="14">
        <v>19.4</v>
      </c>
      <c r="O28" s="14">
        <v>1220192.3</v>
      </c>
      <c r="P28" s="14">
        <v>1366914</v>
      </c>
      <c r="Q28" s="14">
        <v>1656725</v>
      </c>
      <c r="R28" s="14">
        <v>2185090</v>
      </c>
      <c r="S28" s="14">
        <v>2825803</v>
      </c>
      <c r="T28" s="14">
        <v>4404355</v>
      </c>
      <c r="U28" s="14">
        <v>5639712.259</v>
      </c>
      <c r="V28" s="14">
        <v>6851881.4120000005</v>
      </c>
      <c r="W28" s="14">
        <v>8064819.933</v>
      </c>
      <c r="X28" s="15">
        <f aca="true" t="shared" si="6" ref="X28:AC28">SUM(X29:X30)</f>
        <v>8478176.015</v>
      </c>
      <c r="Y28" s="15">
        <f t="shared" si="6"/>
        <v>9677928.39</v>
      </c>
      <c r="Z28" s="15">
        <f t="shared" si="6"/>
        <v>11830385.778</v>
      </c>
      <c r="AA28" s="15">
        <f t="shared" si="6"/>
        <v>12628482.495000001</v>
      </c>
      <c r="AB28" s="15">
        <f t="shared" si="6"/>
        <v>16355514.6</v>
      </c>
      <c r="AC28" s="15">
        <f t="shared" si="6"/>
        <v>16821161.4</v>
      </c>
      <c r="AD28" s="3"/>
      <c r="AE28" s="17"/>
    </row>
    <row r="29" spans="1:31" ht="15" customHeight="1">
      <c r="A29" s="22" t="s">
        <v>28</v>
      </c>
      <c r="B29" s="13"/>
      <c r="C29" s="13"/>
      <c r="D29" s="13"/>
      <c r="E29" s="13"/>
      <c r="F29" s="13"/>
      <c r="G29" s="13"/>
      <c r="H29" s="13"/>
      <c r="I29" s="13"/>
      <c r="J29" s="13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5">
        <v>6326317.015</v>
      </c>
      <c r="Y29" s="15">
        <v>7411291.055</v>
      </c>
      <c r="Z29" s="15">
        <v>9502268.517</v>
      </c>
      <c r="AA29" s="15">
        <v>9938761.13</v>
      </c>
      <c r="AB29" s="16">
        <v>13293290.1</v>
      </c>
      <c r="AC29" s="3">
        <v>13426493.7</v>
      </c>
      <c r="AD29" s="3"/>
      <c r="AE29" s="17"/>
    </row>
    <row r="30" spans="1:31" ht="15" customHeight="1">
      <c r="A30" s="22" t="s">
        <v>29</v>
      </c>
      <c r="B30" s="13"/>
      <c r="C30" s="13"/>
      <c r="D30" s="13"/>
      <c r="E30" s="13"/>
      <c r="F30" s="13"/>
      <c r="G30" s="13"/>
      <c r="H30" s="13"/>
      <c r="I30" s="13"/>
      <c r="J30" s="13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5">
        <v>2151859</v>
      </c>
      <c r="Y30" s="15">
        <v>2266637.335</v>
      </c>
      <c r="Z30" s="15">
        <v>2328117.261</v>
      </c>
      <c r="AA30" s="15">
        <v>2689721.365</v>
      </c>
      <c r="AB30" s="16">
        <v>3062224.5</v>
      </c>
      <c r="AC30" s="3">
        <v>3394667.7</v>
      </c>
      <c r="AD30" s="3"/>
      <c r="AE30" s="17"/>
    </row>
    <row r="31" spans="1:31" ht="15" customHeight="1">
      <c r="A31" s="18" t="s">
        <v>16</v>
      </c>
      <c r="B31" s="13">
        <v>7</v>
      </c>
      <c r="C31" s="13"/>
      <c r="D31" s="13"/>
      <c r="E31" s="13">
        <v>103</v>
      </c>
      <c r="F31" s="13">
        <v>220</v>
      </c>
      <c r="G31" s="13">
        <v>3470</v>
      </c>
      <c r="H31" s="13">
        <v>5558</v>
      </c>
      <c r="I31" s="13">
        <v>11087</v>
      </c>
      <c r="J31" s="13">
        <v>24488</v>
      </c>
      <c r="K31" s="14">
        <v>15685.3</v>
      </c>
      <c r="L31" s="14">
        <v>27287.3</v>
      </c>
      <c r="M31" s="14">
        <v>20331.45</v>
      </c>
      <c r="N31" s="14">
        <v>306641.4</v>
      </c>
      <c r="O31" s="14">
        <v>217824.3</v>
      </c>
      <c r="P31" s="14">
        <v>172217</v>
      </c>
      <c r="Q31" s="14">
        <v>325860</v>
      </c>
      <c r="R31" s="14">
        <v>382032</v>
      </c>
      <c r="S31" s="14">
        <v>568785</v>
      </c>
      <c r="T31" s="14">
        <v>265138</v>
      </c>
      <c r="U31" s="14">
        <v>356595</v>
      </c>
      <c r="V31" s="14">
        <v>791437.855</v>
      </c>
      <c r="W31" s="14">
        <v>379294.186</v>
      </c>
      <c r="X31" s="15">
        <v>718533.354</v>
      </c>
      <c r="Y31" s="15">
        <v>1285615.418</v>
      </c>
      <c r="Z31" s="15">
        <v>1525601.983</v>
      </c>
      <c r="AA31" s="15">
        <v>1653208.261</v>
      </c>
      <c r="AB31" s="16">
        <v>1474098.5</v>
      </c>
      <c r="AC31" s="3">
        <v>604498.3</v>
      </c>
      <c r="AD31" s="3"/>
      <c r="AE31" s="17"/>
    </row>
    <row r="32" spans="1:31" ht="15" customHeight="1">
      <c r="A32" s="18" t="s">
        <v>13</v>
      </c>
      <c r="B32" s="13">
        <v>29</v>
      </c>
      <c r="C32" s="13"/>
      <c r="D32" s="13">
        <v>273</v>
      </c>
      <c r="E32" s="13">
        <v>1603</v>
      </c>
      <c r="F32" s="13">
        <v>173</v>
      </c>
      <c r="G32" s="13">
        <v>3252</v>
      </c>
      <c r="H32" s="13">
        <v>5492</v>
      </c>
      <c r="I32" s="13">
        <v>861</v>
      </c>
      <c r="J32" s="13">
        <v>40457</v>
      </c>
      <c r="K32" s="14">
        <v>14489.3</v>
      </c>
      <c r="L32" s="14">
        <v>124322.3</v>
      </c>
      <c r="M32" s="14">
        <v>171959.43</v>
      </c>
      <c r="N32" s="14">
        <v>67909.3</v>
      </c>
      <c r="O32" s="14">
        <v>36834.35</v>
      </c>
      <c r="P32" s="14">
        <v>8903</v>
      </c>
      <c r="Q32" s="14">
        <v>23641</v>
      </c>
      <c r="R32" s="14">
        <v>9302</v>
      </c>
      <c r="S32" s="14">
        <v>39010</v>
      </c>
      <c r="T32" s="14">
        <v>6109</v>
      </c>
      <c r="U32" s="14">
        <v>63548</v>
      </c>
      <c r="V32" s="14">
        <v>63270</v>
      </c>
      <c r="W32" s="14">
        <v>105466.573</v>
      </c>
      <c r="X32" s="15">
        <v>15521.097</v>
      </c>
      <c r="Y32" s="15">
        <v>289142.202</v>
      </c>
      <c r="Z32" s="15">
        <v>2026.305</v>
      </c>
      <c r="AA32" s="15">
        <v>2294.919</v>
      </c>
      <c r="AB32" s="16">
        <v>502610</v>
      </c>
      <c r="AC32" s="3">
        <v>29796.6</v>
      </c>
      <c r="AD32" s="3"/>
      <c r="AE32" s="17"/>
    </row>
    <row r="33" spans="1:31" ht="15" customHeight="1">
      <c r="A33" s="18" t="s">
        <v>10</v>
      </c>
      <c r="B33" s="13">
        <v>760</v>
      </c>
      <c r="C33" s="13">
        <v>644</v>
      </c>
      <c r="D33" s="13">
        <v>641</v>
      </c>
      <c r="E33" s="13"/>
      <c r="F33" s="13"/>
      <c r="G33" s="13">
        <v>1182</v>
      </c>
      <c r="H33" s="13"/>
      <c r="I33" s="13">
        <v>8358</v>
      </c>
      <c r="J33" s="13">
        <v>2518</v>
      </c>
      <c r="K33" s="13"/>
      <c r="L33" s="13"/>
      <c r="M33" s="14">
        <v>5092.45</v>
      </c>
      <c r="N33" s="13"/>
      <c r="O33" s="13"/>
      <c r="P33" s="13"/>
      <c r="Q33" s="13"/>
      <c r="R33" s="13"/>
      <c r="S33" s="13"/>
      <c r="T33" s="13"/>
      <c r="U33" s="13"/>
      <c r="V33" s="14">
        <v>53320</v>
      </c>
      <c r="W33" s="14">
        <v>1.398</v>
      </c>
      <c r="X33" s="15"/>
      <c r="Y33" s="15">
        <v>12809.679</v>
      </c>
      <c r="Z33" s="15"/>
      <c r="AA33" s="15"/>
      <c r="AB33" s="3"/>
      <c r="AC33" s="3"/>
      <c r="AD33" s="3"/>
      <c r="AE33" s="17"/>
    </row>
    <row r="34" spans="1:31" ht="15" customHeight="1">
      <c r="A34" s="18" t="s">
        <v>21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4">
        <v>144788.326</v>
      </c>
      <c r="X34" s="15">
        <v>22300</v>
      </c>
      <c r="Y34" s="15"/>
      <c r="Z34" s="15">
        <v>176474.081</v>
      </c>
      <c r="AA34" s="15">
        <v>2798.918</v>
      </c>
      <c r="AB34" s="16">
        <v>15301.1</v>
      </c>
      <c r="AC34" s="3">
        <v>34937.5</v>
      </c>
      <c r="AD34" s="3"/>
      <c r="AE34" s="17"/>
    </row>
    <row r="35" spans="1:31" ht="15" customHeight="1">
      <c r="A35" s="18" t="s">
        <v>22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4">
        <v>70573</v>
      </c>
      <c r="W35" s="14">
        <v>193874.926</v>
      </c>
      <c r="X35" s="15"/>
      <c r="Y35" s="15">
        <v>96447.781</v>
      </c>
      <c r="Z35" s="15">
        <v>329541.43</v>
      </c>
      <c r="AA35" s="15"/>
      <c r="AB35" s="3"/>
      <c r="AC35" s="3"/>
      <c r="AD35" s="3"/>
      <c r="AE35" s="17"/>
    </row>
    <row r="36" spans="1:30" ht="15" customHeight="1">
      <c r="A36" s="24"/>
      <c r="B36" s="25"/>
      <c r="C36" s="25"/>
      <c r="D36" s="25"/>
      <c r="E36" s="25"/>
      <c r="F36" s="25"/>
      <c r="G36" s="25"/>
      <c r="H36" s="25"/>
      <c r="I36" s="25"/>
      <c r="J36" s="25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3"/>
    </row>
    <row r="37" ht="15" customHeight="1">
      <c r="A37" s="27" t="s">
        <v>37</v>
      </c>
    </row>
    <row r="38" spans="1:29" ht="15" customHeight="1">
      <c r="A38" s="27" t="s">
        <v>38</v>
      </c>
      <c r="AC38" s="1" t="s">
        <v>34</v>
      </c>
    </row>
    <row r="39" s="28" customFormat="1" ht="15" customHeight="1">
      <c r="A39" s="27" t="s">
        <v>30</v>
      </c>
    </row>
    <row r="40" ht="15" customHeight="1">
      <c r="A40" s="29" t="s">
        <v>39</v>
      </c>
    </row>
    <row r="41" ht="15" customHeight="1"/>
    <row r="42" ht="15" customHeight="1"/>
    <row r="43" ht="15" customHeight="1"/>
    <row r="44" spans="1:29" ht="15" customHeight="1">
      <c r="A44" s="48" t="s">
        <v>35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</row>
    <row r="45" spans="1:29" ht="15" customHeight="1">
      <c r="A45" s="49" t="s">
        <v>17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</row>
    <row r="46" spans="1:13" ht="1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29" ht="15" customHeight="1">
      <c r="A47" s="4" t="s">
        <v>1</v>
      </c>
      <c r="B47" s="5">
        <v>1980</v>
      </c>
      <c r="C47" s="5">
        <v>1981</v>
      </c>
      <c r="D47" s="5">
        <v>1982</v>
      </c>
      <c r="E47" s="5">
        <v>1983</v>
      </c>
      <c r="F47" s="5">
        <v>1984</v>
      </c>
      <c r="G47" s="5">
        <v>1985</v>
      </c>
      <c r="H47" s="5">
        <v>1986</v>
      </c>
      <c r="I47" s="5">
        <v>1987</v>
      </c>
      <c r="J47" s="5">
        <v>1988</v>
      </c>
      <c r="K47" s="5">
        <v>1989</v>
      </c>
      <c r="L47" s="5">
        <v>1990</v>
      </c>
      <c r="M47" s="5">
        <v>1991</v>
      </c>
      <c r="N47" s="5">
        <v>1992</v>
      </c>
      <c r="O47" s="5">
        <v>1993</v>
      </c>
      <c r="P47" s="5">
        <v>1994</v>
      </c>
      <c r="Q47" s="5">
        <v>1995</v>
      </c>
      <c r="R47" s="5">
        <v>1996</v>
      </c>
      <c r="S47" s="5">
        <v>1997</v>
      </c>
      <c r="T47" s="6">
        <v>1998</v>
      </c>
      <c r="U47" s="6">
        <v>1999</v>
      </c>
      <c r="V47" s="6">
        <v>2000</v>
      </c>
      <c r="W47" s="6">
        <v>2001</v>
      </c>
      <c r="X47" s="5">
        <v>2002</v>
      </c>
      <c r="Y47" s="5">
        <v>2003</v>
      </c>
      <c r="Z47" s="5">
        <v>2004</v>
      </c>
      <c r="AA47" s="5">
        <v>2005</v>
      </c>
      <c r="AB47" s="5">
        <v>2006</v>
      </c>
      <c r="AC47" s="5">
        <v>2007</v>
      </c>
    </row>
    <row r="48" spans="1:22" ht="1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</row>
    <row r="49" spans="1:29" s="11" customFormat="1" ht="15" customHeight="1">
      <c r="A49" s="7" t="s">
        <v>2</v>
      </c>
      <c r="B49" s="30">
        <f>SUM(B50:B60)</f>
        <v>100</v>
      </c>
      <c r="C49" s="30">
        <f aca="true" t="shared" si="7" ref="C49:AB49">SUM(C50:C60)</f>
        <v>100</v>
      </c>
      <c r="D49" s="30">
        <f t="shared" si="7"/>
        <v>100</v>
      </c>
      <c r="E49" s="30">
        <f t="shared" si="7"/>
        <v>100.00000000000003</v>
      </c>
      <c r="F49" s="30">
        <f t="shared" si="7"/>
        <v>100</v>
      </c>
      <c r="G49" s="30">
        <f t="shared" si="7"/>
        <v>100</v>
      </c>
      <c r="H49" s="30">
        <f t="shared" si="7"/>
        <v>100</v>
      </c>
      <c r="I49" s="30">
        <f t="shared" si="7"/>
        <v>100</v>
      </c>
      <c r="J49" s="30">
        <f t="shared" si="7"/>
        <v>100.00000000000001</v>
      </c>
      <c r="K49" s="30">
        <f t="shared" si="7"/>
        <v>100</v>
      </c>
      <c r="L49" s="30">
        <f t="shared" si="7"/>
        <v>100.00000000000001</v>
      </c>
      <c r="M49" s="30">
        <f t="shared" si="7"/>
        <v>100</v>
      </c>
      <c r="N49" s="30">
        <f t="shared" si="7"/>
        <v>100.00000000000001</v>
      </c>
      <c r="O49" s="30">
        <f t="shared" si="7"/>
        <v>100</v>
      </c>
      <c r="P49" s="30">
        <f t="shared" si="7"/>
        <v>100</v>
      </c>
      <c r="Q49" s="30">
        <f t="shared" si="7"/>
        <v>100</v>
      </c>
      <c r="R49" s="30">
        <f t="shared" si="7"/>
        <v>100</v>
      </c>
      <c r="S49" s="30">
        <f t="shared" si="7"/>
        <v>100</v>
      </c>
      <c r="T49" s="30">
        <f t="shared" si="7"/>
        <v>100</v>
      </c>
      <c r="U49" s="30">
        <f t="shared" si="7"/>
        <v>99.99999999999999</v>
      </c>
      <c r="V49" s="30">
        <f t="shared" si="7"/>
        <v>100</v>
      </c>
      <c r="W49" s="30">
        <f t="shared" si="7"/>
        <v>100</v>
      </c>
      <c r="X49" s="30">
        <f t="shared" si="7"/>
        <v>100.00000000000001</v>
      </c>
      <c r="Y49" s="30">
        <f t="shared" si="7"/>
        <v>100</v>
      </c>
      <c r="Z49" s="30">
        <f t="shared" si="7"/>
        <v>100.00000000000001</v>
      </c>
      <c r="AA49" s="30">
        <f t="shared" si="7"/>
        <v>100.00000000000001</v>
      </c>
      <c r="AB49" s="30">
        <f t="shared" si="7"/>
        <v>100</v>
      </c>
      <c r="AC49" s="30">
        <f>SUM(AC50:AC60)</f>
        <v>100</v>
      </c>
    </row>
    <row r="50" spans="1:30" ht="15" customHeight="1">
      <c r="A50" s="18" t="s">
        <v>3</v>
      </c>
      <c r="B50" s="31">
        <f aca="true" t="shared" si="8" ref="B50:AC59">B8/B$7*100</f>
        <v>14.328358208955224</v>
      </c>
      <c r="C50" s="31">
        <f t="shared" si="8"/>
        <v>5.06393214330928</v>
      </c>
      <c r="D50" s="31">
        <f t="shared" si="8"/>
        <v>9.141193595342067</v>
      </c>
      <c r="E50" s="31">
        <f t="shared" si="8"/>
        <v>4.831506293138449</v>
      </c>
      <c r="F50" s="31">
        <f t="shared" si="8"/>
        <v>2.681507099539687</v>
      </c>
      <c r="G50" s="31">
        <f t="shared" si="8"/>
        <v>2.3794105437941053</v>
      </c>
      <c r="H50" s="31">
        <f t="shared" si="8"/>
        <v>2.959893302848433</v>
      </c>
      <c r="I50" s="31">
        <f t="shared" si="8"/>
        <v>2.618212223272824</v>
      </c>
      <c r="J50" s="31">
        <f t="shared" si="8"/>
        <v>3.2155749930728463</v>
      </c>
      <c r="K50" s="31">
        <f t="shared" si="8"/>
        <v>3.3287931423319783</v>
      </c>
      <c r="L50" s="31">
        <f t="shared" si="8"/>
        <v>4.941295844113958</v>
      </c>
      <c r="M50" s="31">
        <f t="shared" si="8"/>
        <v>5.076415593126414</v>
      </c>
      <c r="N50" s="31">
        <f t="shared" si="8"/>
        <v>4.93734759405404</v>
      </c>
      <c r="O50" s="31">
        <f t="shared" si="8"/>
        <v>3.23376501272752</v>
      </c>
      <c r="P50" s="31">
        <f t="shared" si="8"/>
        <v>3.6590014066206282</v>
      </c>
      <c r="Q50" s="31">
        <f t="shared" si="8"/>
        <v>4.86676324913109</v>
      </c>
      <c r="R50" s="31">
        <f t="shared" si="8"/>
        <v>4.925683309568674</v>
      </c>
      <c r="S50" s="31">
        <f t="shared" si="8"/>
        <v>4.491240653728679</v>
      </c>
      <c r="T50" s="31">
        <f t="shared" si="8"/>
        <v>3.799346390715791</v>
      </c>
      <c r="U50" s="31">
        <f t="shared" si="8"/>
        <v>4.523405473761486</v>
      </c>
      <c r="V50" s="31">
        <f t="shared" si="8"/>
        <v>3.9655707397371365</v>
      </c>
      <c r="W50" s="31">
        <f t="shared" si="8"/>
        <v>4.010883247906198</v>
      </c>
      <c r="X50" s="31">
        <f t="shared" si="8"/>
        <v>3.921588718576643</v>
      </c>
      <c r="Y50" s="31">
        <f t="shared" si="8"/>
        <v>3.031754508310965</v>
      </c>
      <c r="Z50" s="31">
        <f t="shared" si="8"/>
        <v>2.7989845818300556</v>
      </c>
      <c r="AA50" s="31">
        <f t="shared" si="8"/>
        <v>2.9420405524954223</v>
      </c>
      <c r="AB50" s="31">
        <f t="shared" si="8"/>
        <v>2.576957572266222</v>
      </c>
      <c r="AC50" s="31">
        <f t="shared" si="8"/>
        <v>3.07213974625348</v>
      </c>
      <c r="AD50" s="1" t="s">
        <v>34</v>
      </c>
    </row>
    <row r="51" spans="1:29" ht="15" customHeight="1">
      <c r="A51" s="18" t="s">
        <v>4</v>
      </c>
      <c r="B51" s="31">
        <f t="shared" si="8"/>
        <v>4.1393034825870645</v>
      </c>
      <c r="C51" s="31">
        <f t="shared" si="8"/>
        <v>2.0508925180402584</v>
      </c>
      <c r="D51" s="31">
        <f t="shared" si="8"/>
        <v>2.416302765647744</v>
      </c>
      <c r="E51" s="31">
        <f t="shared" si="8"/>
        <v>1.5112554698425587</v>
      </c>
      <c r="F51" s="31">
        <f t="shared" si="8"/>
        <v>1.7657517231301298</v>
      </c>
      <c r="G51" s="31">
        <f t="shared" si="8"/>
        <v>1.348277293482773</v>
      </c>
      <c r="H51" s="31">
        <f t="shared" si="8"/>
        <v>2.4664189768505285</v>
      </c>
      <c r="I51" s="31">
        <f t="shared" si="8"/>
        <v>1.7344044260719393</v>
      </c>
      <c r="J51" s="31">
        <f t="shared" si="8"/>
        <v>2.0612458658156254</v>
      </c>
      <c r="K51" s="31">
        <f t="shared" si="8"/>
        <v>2.1190045015842416</v>
      </c>
      <c r="L51" s="31">
        <f t="shared" si="8"/>
        <v>2.3015507177444166</v>
      </c>
      <c r="M51" s="31">
        <f t="shared" si="8"/>
        <v>2.2684244649081577</v>
      </c>
      <c r="N51" s="31">
        <f t="shared" si="8"/>
        <v>3.349596735995407</v>
      </c>
      <c r="O51" s="31">
        <f t="shared" si="8"/>
        <v>2.3762331416950757</v>
      </c>
      <c r="P51" s="31">
        <f t="shared" si="8"/>
        <v>2.6923162186147325</v>
      </c>
      <c r="Q51" s="31">
        <f t="shared" si="8"/>
        <v>2.1194453176122714</v>
      </c>
      <c r="R51" s="31">
        <f t="shared" si="8"/>
        <v>2.284009806384082</v>
      </c>
      <c r="S51" s="31">
        <f t="shared" si="8"/>
        <v>1.862162057188341</v>
      </c>
      <c r="T51" s="31">
        <f t="shared" si="8"/>
        <v>1.1534851900748302</v>
      </c>
      <c r="U51" s="31">
        <f t="shared" si="8"/>
        <v>2.2208519939166482</v>
      </c>
      <c r="V51" s="31">
        <f t="shared" si="8"/>
        <v>1.615634100381591</v>
      </c>
      <c r="W51" s="31">
        <f t="shared" si="8"/>
        <v>1.6742615260914215</v>
      </c>
      <c r="X51" s="31">
        <f t="shared" si="8"/>
        <v>2.28269288139367</v>
      </c>
      <c r="Y51" s="31">
        <f t="shared" si="8"/>
        <v>2.099406274561794</v>
      </c>
      <c r="Z51" s="31">
        <f t="shared" si="8"/>
        <v>2.042039583621124</v>
      </c>
      <c r="AA51" s="31">
        <f t="shared" si="8"/>
        <v>2.953797082651784</v>
      </c>
      <c r="AB51" s="31">
        <f t="shared" si="8"/>
        <v>2.302888038839505</v>
      </c>
      <c r="AC51" s="31">
        <f t="shared" si="8"/>
        <v>2.339847613026538</v>
      </c>
    </row>
    <row r="52" spans="1:29" ht="15" customHeight="1">
      <c r="A52" s="18" t="s">
        <v>5</v>
      </c>
      <c r="B52" s="31">
        <f t="shared" si="8"/>
        <v>0.6965174129353234</v>
      </c>
      <c r="C52" s="31">
        <f t="shared" si="8"/>
        <v>0.696290669705026</v>
      </c>
      <c r="D52" s="31">
        <f t="shared" si="8"/>
        <v>1.242115477923338</v>
      </c>
      <c r="E52" s="31">
        <f t="shared" si="8"/>
        <v>6.157802138313709</v>
      </c>
      <c r="F52" s="31">
        <f t="shared" si="8"/>
        <v>3.492535132370491</v>
      </c>
      <c r="G52" s="31">
        <f t="shared" si="8"/>
        <v>1.7517642175176422</v>
      </c>
      <c r="H52" s="31">
        <f t="shared" si="8"/>
        <v>8.140421072687435</v>
      </c>
      <c r="I52" s="31">
        <f t="shared" si="8"/>
        <v>2.6205565410372826</v>
      </c>
      <c r="J52" s="31">
        <f t="shared" si="8"/>
        <v>2.934951568877526</v>
      </c>
      <c r="K52" s="31">
        <f t="shared" si="8"/>
        <v>3.579445436049612</v>
      </c>
      <c r="L52" s="31">
        <f t="shared" si="8"/>
        <v>1.071484126768928</v>
      </c>
      <c r="M52" s="31">
        <f t="shared" si="8"/>
        <v>0.5913723705939322</v>
      </c>
      <c r="N52" s="31">
        <f t="shared" si="8"/>
        <v>0.5623807161604221</v>
      </c>
      <c r="O52" s="31">
        <f t="shared" si="8"/>
        <v>0.45108697544685605</v>
      </c>
      <c r="P52" s="31">
        <f t="shared" si="8"/>
        <v>1.0756321390287524</v>
      </c>
      <c r="Q52" s="31">
        <f t="shared" si="8"/>
        <v>2.186065857925636</v>
      </c>
      <c r="R52" s="31">
        <f t="shared" si="8"/>
        <v>0.8743420945817532</v>
      </c>
      <c r="S52" s="31">
        <f t="shared" si="8"/>
        <v>0.9565838866081848</v>
      </c>
      <c r="T52" s="31">
        <f t="shared" si="8"/>
        <v>0.31069910671898765</v>
      </c>
      <c r="U52" s="31">
        <f t="shared" si="8"/>
        <v>0.19902698399884514</v>
      </c>
      <c r="V52" s="31">
        <f t="shared" si="8"/>
        <v>0.24971118224454106</v>
      </c>
      <c r="W52" s="31">
        <f t="shared" si="8"/>
        <v>0.5124554215364204</v>
      </c>
      <c r="X52" s="31">
        <f t="shared" si="8"/>
        <v>0.23265727143456802</v>
      </c>
      <c r="Y52" s="31">
        <f t="shared" si="8"/>
        <v>0.11189610337043095</v>
      </c>
      <c r="Z52" s="31">
        <f t="shared" si="8"/>
        <v>0.19462083651168477</v>
      </c>
      <c r="AA52" s="31">
        <f t="shared" si="8"/>
        <v>0.30013893857306356</v>
      </c>
      <c r="AB52" s="31">
        <f t="shared" si="8"/>
        <v>0.3994177440118464</v>
      </c>
      <c r="AC52" s="31">
        <f t="shared" si="8"/>
        <v>0.46281255792987047</v>
      </c>
    </row>
    <row r="53" spans="1:29" ht="15" customHeight="1">
      <c r="A53" s="18" t="s">
        <v>6</v>
      </c>
      <c r="B53" s="31">
        <f t="shared" si="8"/>
        <v>4.179104477611941</v>
      </c>
      <c r="C53" s="31">
        <f t="shared" si="8"/>
        <v>1.0760855804532221</v>
      </c>
      <c r="D53" s="31">
        <f t="shared" si="8"/>
        <v>6.78311499272198</v>
      </c>
      <c r="E53" s="31">
        <f t="shared" si="8"/>
        <v>1.5699012044931653</v>
      </c>
      <c r="F53" s="31">
        <f t="shared" si="8"/>
        <v>3.3074356413940915</v>
      </c>
      <c r="G53" s="31">
        <f t="shared" si="8"/>
        <v>1.9692818596928185</v>
      </c>
      <c r="H53" s="31">
        <f t="shared" si="8"/>
        <v>7.206820996475183</v>
      </c>
      <c r="I53" s="31">
        <f t="shared" si="8"/>
        <v>10.099320929287561</v>
      </c>
      <c r="J53" s="31">
        <f t="shared" si="8"/>
        <v>4.726775365665292</v>
      </c>
      <c r="K53" s="31">
        <f t="shared" si="8"/>
        <v>2.8371839029434898</v>
      </c>
      <c r="L53" s="31">
        <f t="shared" si="8"/>
        <v>3.3413020418473405</v>
      </c>
      <c r="M53" s="31">
        <f t="shared" si="8"/>
        <v>7.7094736515491284</v>
      </c>
      <c r="N53" s="31">
        <f t="shared" si="8"/>
        <v>6.850311169952963</v>
      </c>
      <c r="O53" s="31">
        <f t="shared" si="8"/>
        <v>45.49397053344151</v>
      </c>
      <c r="P53" s="31">
        <f t="shared" si="8"/>
        <v>31.79928017065376</v>
      </c>
      <c r="Q53" s="31">
        <f t="shared" si="8"/>
        <v>1.9405685895698446</v>
      </c>
      <c r="R53" s="31">
        <f t="shared" si="8"/>
        <v>1.5918660876557795</v>
      </c>
      <c r="S53" s="31">
        <f t="shared" si="8"/>
        <v>1.1610002869392344</v>
      </c>
      <c r="T53" s="31">
        <f t="shared" si="8"/>
        <v>0.9804420337046975</v>
      </c>
      <c r="U53" s="31">
        <f t="shared" si="8"/>
        <v>0.51569328634542</v>
      </c>
      <c r="V53" s="31">
        <f t="shared" si="8"/>
        <v>0.5130239031996888</v>
      </c>
      <c r="W53" s="31">
        <f t="shared" si="8"/>
        <v>0.26611430966066196</v>
      </c>
      <c r="X53" s="31">
        <f t="shared" si="8"/>
        <v>0.7949740767667224</v>
      </c>
      <c r="Y53" s="31">
        <f t="shared" si="8"/>
        <v>0.22189649369298</v>
      </c>
      <c r="Z53" s="31">
        <f t="shared" si="8"/>
        <v>0.4024782214761815</v>
      </c>
      <c r="AA53" s="31">
        <f t="shared" si="8"/>
        <v>2.1261493428328624</v>
      </c>
      <c r="AB53" s="31">
        <f t="shared" si="8"/>
        <v>2.5341196275254734</v>
      </c>
      <c r="AC53" s="31">
        <f t="shared" si="8"/>
        <v>0.6506576673893588</v>
      </c>
    </row>
    <row r="54" spans="1:29" ht="15" customHeight="1">
      <c r="A54" s="18" t="s">
        <v>7</v>
      </c>
      <c r="B54" s="31">
        <f t="shared" si="8"/>
        <v>0</v>
      </c>
      <c r="C54" s="31">
        <f t="shared" si="8"/>
        <v>0</v>
      </c>
      <c r="D54" s="31">
        <f t="shared" si="8"/>
        <v>0</v>
      </c>
      <c r="E54" s="31">
        <f t="shared" si="8"/>
        <v>0</v>
      </c>
      <c r="F54" s="31">
        <f t="shared" si="8"/>
        <v>0</v>
      </c>
      <c r="G54" s="31">
        <f t="shared" si="8"/>
        <v>0</v>
      </c>
      <c r="H54" s="31">
        <f t="shared" si="8"/>
        <v>0</v>
      </c>
      <c r="I54" s="31">
        <f t="shared" si="8"/>
        <v>0</v>
      </c>
      <c r="J54" s="31">
        <f t="shared" si="8"/>
        <v>0</v>
      </c>
      <c r="K54" s="31">
        <f t="shared" si="8"/>
        <v>0</v>
      </c>
      <c r="L54" s="31">
        <f t="shared" si="8"/>
        <v>0</v>
      </c>
      <c r="M54" s="31">
        <f t="shared" si="8"/>
        <v>0</v>
      </c>
      <c r="N54" s="31">
        <f t="shared" si="8"/>
        <v>0</v>
      </c>
      <c r="O54" s="31">
        <f t="shared" si="8"/>
        <v>0</v>
      </c>
      <c r="P54" s="31">
        <f t="shared" si="8"/>
        <v>0</v>
      </c>
      <c r="Q54" s="31">
        <f t="shared" si="8"/>
        <v>0.8307362002680408</v>
      </c>
      <c r="R54" s="31">
        <f t="shared" si="8"/>
        <v>0.7832787207768704</v>
      </c>
      <c r="S54" s="31">
        <f t="shared" si="8"/>
        <v>0.6583176531963781</v>
      </c>
      <c r="T54" s="31">
        <f t="shared" si="8"/>
        <v>0.554348030782091</v>
      </c>
      <c r="U54" s="31">
        <f t="shared" si="8"/>
        <v>0</v>
      </c>
      <c r="V54" s="31">
        <f t="shared" si="8"/>
        <v>0</v>
      </c>
      <c r="W54" s="31">
        <f t="shared" si="8"/>
        <v>0</v>
      </c>
      <c r="X54" s="31">
        <f t="shared" si="8"/>
        <v>0</v>
      </c>
      <c r="Y54" s="31">
        <f t="shared" si="8"/>
        <v>0.6190578151505901</v>
      </c>
      <c r="Z54" s="31">
        <f t="shared" si="8"/>
        <v>0.6097454747858269</v>
      </c>
      <c r="AA54" s="31">
        <f t="shared" si="8"/>
        <v>0.745679011864012</v>
      </c>
      <c r="AB54" s="31">
        <f t="shared" si="8"/>
        <v>0.5930537331175901</v>
      </c>
      <c r="AC54" s="31">
        <f t="shared" si="8"/>
        <v>0.6853673418268997</v>
      </c>
    </row>
    <row r="55" spans="1:29" ht="15" customHeight="1">
      <c r="A55" s="18" t="s">
        <v>8</v>
      </c>
      <c r="B55" s="31">
        <f t="shared" si="8"/>
        <v>59.800995024875625</v>
      </c>
      <c r="C55" s="31">
        <f t="shared" si="8"/>
        <v>70.30003797949107</v>
      </c>
      <c r="D55" s="31">
        <f t="shared" si="8"/>
        <v>71.41193595342067</v>
      </c>
      <c r="E55" s="31">
        <f t="shared" si="8"/>
        <v>77.89958045743674</v>
      </c>
      <c r="F55" s="31">
        <f t="shared" si="8"/>
        <v>71.38264448720135</v>
      </c>
      <c r="G55" s="31">
        <f t="shared" si="8"/>
        <v>72.69406392694064</v>
      </c>
      <c r="H55" s="31">
        <f t="shared" si="8"/>
        <v>66.32942745546346</v>
      </c>
      <c r="I55" s="31">
        <f t="shared" si="8"/>
        <v>66.68255593151467</v>
      </c>
      <c r="J55" s="31">
        <f t="shared" si="8"/>
        <v>80.8319266134373</v>
      </c>
      <c r="K55" s="31">
        <f t="shared" si="8"/>
        <v>73.96959587134988</v>
      </c>
      <c r="L55" s="31">
        <f t="shared" si="8"/>
        <v>74.54214754315936</v>
      </c>
      <c r="M55" s="31">
        <f t="shared" si="8"/>
        <v>65.63124123386318</v>
      </c>
      <c r="N55" s="31">
        <f t="shared" si="8"/>
        <v>51.37015072373805</v>
      </c>
      <c r="O55" s="31">
        <f t="shared" si="8"/>
        <v>37.33467282787728</v>
      </c>
      <c r="P55" s="31">
        <f t="shared" si="8"/>
        <v>45.010429873847514</v>
      </c>
      <c r="Q55" s="31">
        <f t="shared" si="8"/>
        <v>44.92498983228539</v>
      </c>
      <c r="R55" s="31">
        <f t="shared" si="8"/>
        <v>48.83522925335674</v>
      </c>
      <c r="S55" s="31">
        <f t="shared" si="8"/>
        <v>51.20296322506695</v>
      </c>
      <c r="T55" s="31">
        <f t="shared" si="8"/>
        <v>50.728417106945535</v>
      </c>
      <c r="U55" s="31">
        <f t="shared" si="8"/>
        <v>47.143532088339754</v>
      </c>
      <c r="V55" s="31">
        <f t="shared" si="8"/>
        <v>46.814183464466666</v>
      </c>
      <c r="W55" s="31">
        <f t="shared" si="8"/>
        <v>44.120192423576135</v>
      </c>
      <c r="X55" s="31">
        <f t="shared" si="8"/>
        <v>45.6506798362475</v>
      </c>
      <c r="Y55" s="31">
        <f t="shared" si="8"/>
        <v>41.3176108278502</v>
      </c>
      <c r="Z55" s="31">
        <f t="shared" si="8"/>
        <v>37.57734375313499</v>
      </c>
      <c r="AA55" s="31">
        <f t="shared" si="8"/>
        <v>40.37993564386587</v>
      </c>
      <c r="AB55" s="31">
        <f t="shared" si="8"/>
        <v>37.30088918494386</v>
      </c>
      <c r="AC55" s="31">
        <f t="shared" si="8"/>
        <v>39.53985698569481</v>
      </c>
    </row>
    <row r="56" spans="1:29" ht="15" customHeight="1">
      <c r="A56" s="18" t="s">
        <v>9</v>
      </c>
      <c r="B56" s="31">
        <f t="shared" si="8"/>
        <v>0</v>
      </c>
      <c r="C56" s="31">
        <f t="shared" si="8"/>
        <v>6.760349411317888</v>
      </c>
      <c r="D56" s="31">
        <f t="shared" si="8"/>
        <v>2.7462396894711305</v>
      </c>
      <c r="E56" s="31">
        <f t="shared" si="8"/>
        <v>3.225515405783372</v>
      </c>
      <c r="F56" s="31">
        <f t="shared" si="8"/>
        <v>11.093791860493436</v>
      </c>
      <c r="G56" s="31">
        <f t="shared" si="8"/>
        <v>16.748858447488583</v>
      </c>
      <c r="H56" s="31">
        <f t="shared" si="8"/>
        <v>6.29513194245975</v>
      </c>
      <c r="I56" s="31">
        <f t="shared" si="8"/>
        <v>0</v>
      </c>
      <c r="J56" s="31">
        <f t="shared" si="8"/>
        <v>1.0429051205914315</v>
      </c>
      <c r="K56" s="31">
        <f t="shared" si="8"/>
        <v>0.5993185681587688</v>
      </c>
      <c r="L56" s="31">
        <f t="shared" si="8"/>
        <v>0</v>
      </c>
      <c r="M56" s="31">
        <f t="shared" si="8"/>
        <v>15.913261905833808</v>
      </c>
      <c r="N56" s="31">
        <f t="shared" si="8"/>
        <v>20.583807427589303</v>
      </c>
      <c r="O56" s="31">
        <f t="shared" si="8"/>
        <v>10.712253589299829</v>
      </c>
      <c r="P56" s="31">
        <f t="shared" si="8"/>
        <v>14.89104947342903</v>
      </c>
      <c r="Q56" s="31">
        <f t="shared" si="8"/>
        <v>3.350049085021145</v>
      </c>
      <c r="R56" s="31">
        <f t="shared" si="8"/>
        <v>1.1133177915961923</v>
      </c>
      <c r="S56" s="31">
        <f t="shared" si="8"/>
        <v>0</v>
      </c>
      <c r="T56" s="31">
        <f t="shared" si="8"/>
        <v>0</v>
      </c>
      <c r="U56" s="31">
        <f t="shared" si="8"/>
        <v>1.0821388864661001</v>
      </c>
      <c r="V56" s="31">
        <f t="shared" si="8"/>
        <v>1.540069041135369</v>
      </c>
      <c r="W56" s="31">
        <f t="shared" si="8"/>
        <v>2.9442562667757777</v>
      </c>
      <c r="X56" s="31">
        <f t="shared" si="8"/>
        <v>2.655325296820623</v>
      </c>
      <c r="Y56" s="31">
        <f t="shared" si="8"/>
        <v>3.8156983861385156</v>
      </c>
      <c r="Z56" s="31">
        <f t="shared" si="8"/>
        <v>5.8364664657182495</v>
      </c>
      <c r="AA56" s="31">
        <f t="shared" si="8"/>
        <v>3.5473272168257393</v>
      </c>
      <c r="AB56" s="31">
        <f t="shared" si="8"/>
        <v>5.254501487203799</v>
      </c>
      <c r="AC56" s="31">
        <f t="shared" si="8"/>
        <v>0.5760941815359487</v>
      </c>
    </row>
    <row r="57" spans="1:29" ht="15" customHeight="1">
      <c r="A57" s="18" t="s">
        <v>10</v>
      </c>
      <c r="B57" s="31">
        <f t="shared" si="8"/>
        <v>12.17910447761194</v>
      </c>
      <c r="C57" s="31">
        <f t="shared" si="8"/>
        <v>8.54538549183441</v>
      </c>
      <c r="D57" s="31">
        <f t="shared" si="8"/>
        <v>4.45414847161572</v>
      </c>
      <c r="E57" s="31">
        <f t="shared" si="8"/>
        <v>1.1142689583615284</v>
      </c>
      <c r="F57" s="31">
        <f t="shared" si="8"/>
        <v>0</v>
      </c>
      <c r="G57" s="31">
        <f t="shared" si="8"/>
        <v>0</v>
      </c>
      <c r="H57" s="31">
        <f t="shared" si="8"/>
        <v>0</v>
      </c>
      <c r="I57" s="31">
        <f t="shared" si="8"/>
        <v>0</v>
      </c>
      <c r="J57" s="31">
        <f t="shared" si="8"/>
        <v>0</v>
      </c>
      <c r="K57" s="31">
        <f t="shared" si="8"/>
        <v>3.612244413030018</v>
      </c>
      <c r="L57" s="31">
        <f t="shared" si="8"/>
        <v>1.640493135704469</v>
      </c>
      <c r="M57" s="31">
        <f t="shared" si="8"/>
        <v>1.7562250762966993</v>
      </c>
      <c r="N57" s="31">
        <f t="shared" si="8"/>
        <v>1.9605843780387433</v>
      </c>
      <c r="O57" s="31">
        <f t="shared" si="8"/>
        <v>0.3980179195119319</v>
      </c>
      <c r="P57" s="31">
        <f t="shared" si="8"/>
        <v>0.872290717805586</v>
      </c>
      <c r="Q57" s="31">
        <f t="shared" si="8"/>
        <v>0</v>
      </c>
      <c r="R57" s="31">
        <f t="shared" si="8"/>
        <v>0</v>
      </c>
      <c r="S57" s="31">
        <f t="shared" si="8"/>
        <v>0</v>
      </c>
      <c r="T57" s="31">
        <f t="shared" si="8"/>
        <v>0</v>
      </c>
      <c r="U57" s="31">
        <f t="shared" si="8"/>
        <v>0</v>
      </c>
      <c r="V57" s="31">
        <f t="shared" si="8"/>
        <v>0.035396671853077245</v>
      </c>
      <c r="W57" s="31">
        <f t="shared" si="8"/>
        <v>1.0493638258214266</v>
      </c>
      <c r="X57" s="31">
        <f t="shared" si="8"/>
        <v>0</v>
      </c>
      <c r="Y57" s="31">
        <f t="shared" si="8"/>
        <v>2.505701106789408</v>
      </c>
      <c r="Z57" s="31">
        <f t="shared" si="8"/>
        <v>0.017827368708159493</v>
      </c>
      <c r="AA57" s="31">
        <f t="shared" si="8"/>
        <v>5.575610598863072</v>
      </c>
      <c r="AB57" s="31">
        <f t="shared" si="8"/>
        <v>0</v>
      </c>
      <c r="AC57" s="31">
        <f t="shared" si="8"/>
        <v>0</v>
      </c>
    </row>
    <row r="58" spans="1:29" ht="15" customHeight="1">
      <c r="A58" s="18" t="s">
        <v>11</v>
      </c>
      <c r="B58" s="31">
        <f t="shared" si="8"/>
        <v>0</v>
      </c>
      <c r="C58" s="31">
        <f t="shared" si="8"/>
        <v>0</v>
      </c>
      <c r="D58" s="31">
        <f t="shared" si="8"/>
        <v>0</v>
      </c>
      <c r="E58" s="31">
        <f t="shared" si="8"/>
        <v>0</v>
      </c>
      <c r="F58" s="31">
        <f t="shared" si="8"/>
        <v>0</v>
      </c>
      <c r="G58" s="31">
        <f t="shared" si="8"/>
        <v>0</v>
      </c>
      <c r="H58" s="31">
        <f t="shared" si="8"/>
        <v>0</v>
      </c>
      <c r="I58" s="31">
        <f t="shared" si="8"/>
        <v>0</v>
      </c>
      <c r="J58" s="31">
        <f t="shared" si="8"/>
        <v>0</v>
      </c>
      <c r="K58" s="31">
        <f t="shared" si="8"/>
        <v>0</v>
      </c>
      <c r="L58" s="31">
        <f t="shared" si="8"/>
        <v>0</v>
      </c>
      <c r="M58" s="31">
        <f t="shared" si="8"/>
        <v>0</v>
      </c>
      <c r="N58" s="31">
        <f t="shared" si="8"/>
        <v>0</v>
      </c>
      <c r="O58" s="31">
        <f t="shared" si="8"/>
        <v>0</v>
      </c>
      <c r="P58" s="31">
        <f t="shared" si="8"/>
        <v>0</v>
      </c>
      <c r="Q58" s="31">
        <f t="shared" si="8"/>
        <v>0</v>
      </c>
      <c r="R58" s="31">
        <f t="shared" si="8"/>
        <v>0</v>
      </c>
      <c r="S58" s="31">
        <f t="shared" si="8"/>
        <v>39.667732237272226</v>
      </c>
      <c r="T58" s="31">
        <f t="shared" si="8"/>
        <v>41.06789256118206</v>
      </c>
      <c r="U58" s="31">
        <f t="shared" si="8"/>
        <v>44.23095527541625</v>
      </c>
      <c r="V58" s="31">
        <f t="shared" si="8"/>
        <v>44.44613150143018</v>
      </c>
      <c r="W58" s="31">
        <f t="shared" si="8"/>
        <v>44.179004233343164</v>
      </c>
      <c r="X58" s="31">
        <f t="shared" si="8"/>
        <v>44.45482630737913</v>
      </c>
      <c r="Y58" s="31">
        <f t="shared" si="8"/>
        <v>44.51370442976051</v>
      </c>
      <c r="Z58" s="31">
        <f t="shared" si="8"/>
        <v>40.82186089425925</v>
      </c>
      <c r="AA58" s="31">
        <f t="shared" si="8"/>
        <v>38.54299545659251</v>
      </c>
      <c r="AB58" s="31">
        <f t="shared" si="8"/>
        <v>37.580851311970335</v>
      </c>
      <c r="AC58" s="31">
        <f t="shared" si="8"/>
        <v>40.07911839370286</v>
      </c>
    </row>
    <row r="59" spans="1:29" ht="15" customHeight="1">
      <c r="A59" s="18" t="s">
        <v>12</v>
      </c>
      <c r="B59" s="31">
        <f t="shared" si="8"/>
        <v>4.676616915422885</v>
      </c>
      <c r="C59" s="31">
        <f t="shared" si="8"/>
        <v>5.139891125458919</v>
      </c>
      <c r="D59" s="31">
        <f t="shared" si="8"/>
        <v>1.8049490538573507</v>
      </c>
      <c r="E59" s="31">
        <f aca="true" t="shared" si="9" ref="C59:AC60">E17/E$7*100</f>
        <v>2.621013217846348</v>
      </c>
      <c r="F59" s="31">
        <f t="shared" si="9"/>
        <v>2.3721961080396503</v>
      </c>
      <c r="G59" s="31">
        <f t="shared" si="9"/>
        <v>2.821087588210876</v>
      </c>
      <c r="H59" s="31">
        <f t="shared" si="9"/>
        <v>3.503858245212918</v>
      </c>
      <c r="I59" s="31">
        <f t="shared" si="9"/>
        <v>15.953863826395457</v>
      </c>
      <c r="J59" s="31">
        <f t="shared" si="9"/>
        <v>2.8207763521706064</v>
      </c>
      <c r="K59" s="31">
        <f t="shared" si="9"/>
        <v>0</v>
      </c>
      <c r="L59" s="31">
        <f t="shared" si="9"/>
        <v>0</v>
      </c>
      <c r="M59" s="31">
        <f t="shared" si="9"/>
        <v>0</v>
      </c>
      <c r="N59" s="31">
        <f t="shared" si="9"/>
        <v>0</v>
      </c>
      <c r="O59" s="31">
        <f t="shared" si="9"/>
        <v>0</v>
      </c>
      <c r="P59" s="31">
        <f t="shared" si="9"/>
        <v>0</v>
      </c>
      <c r="Q59" s="31">
        <f t="shared" si="9"/>
        <v>39.781381868186585</v>
      </c>
      <c r="R59" s="31">
        <f t="shared" si="9"/>
        <v>39.59227293607991</v>
      </c>
      <c r="S59" s="31">
        <f t="shared" si="9"/>
        <v>0</v>
      </c>
      <c r="T59" s="31">
        <f t="shared" si="9"/>
        <v>1.405369579876007</v>
      </c>
      <c r="U59" s="31">
        <f t="shared" si="9"/>
        <v>0.08439601175549115</v>
      </c>
      <c r="V59" s="31">
        <f t="shared" si="9"/>
        <v>0.04286806068968743</v>
      </c>
      <c r="W59" s="31">
        <f t="shared" si="9"/>
        <v>0.7755012621284553</v>
      </c>
      <c r="X59" s="31">
        <f t="shared" si="9"/>
        <v>0.005026310937702614</v>
      </c>
      <c r="Y59" s="31">
        <f t="shared" si="9"/>
        <v>1.6833529540220118</v>
      </c>
      <c r="Z59" s="31">
        <f t="shared" si="9"/>
        <v>9.698632819954478</v>
      </c>
      <c r="AA59" s="31">
        <f t="shared" si="9"/>
        <v>2.8863261554356807</v>
      </c>
      <c r="AB59" s="31">
        <f t="shared" si="9"/>
        <v>11.457321300121363</v>
      </c>
      <c r="AC59" s="31">
        <f t="shared" si="9"/>
        <v>12.59410551264023</v>
      </c>
    </row>
    <row r="60" spans="1:29" ht="15" customHeight="1">
      <c r="A60" s="18" t="s">
        <v>13</v>
      </c>
      <c r="B60" s="31">
        <f>B18/B$7*100</f>
        <v>0</v>
      </c>
      <c r="C60" s="31">
        <f t="shared" si="9"/>
        <v>0.36713508038992276</v>
      </c>
      <c r="D60" s="31">
        <f t="shared" si="9"/>
        <v>0</v>
      </c>
      <c r="E60" s="31">
        <f t="shared" si="9"/>
        <v>1.0691568547841386</v>
      </c>
      <c r="F60" s="31">
        <f t="shared" si="9"/>
        <v>3.9041379478311695</v>
      </c>
      <c r="G60" s="31">
        <f t="shared" si="9"/>
        <v>0.28725612287256125</v>
      </c>
      <c r="H60" s="31">
        <f t="shared" si="9"/>
        <v>3.098028008002286</v>
      </c>
      <c r="I60" s="31">
        <f t="shared" si="9"/>
        <v>0.29108612242027365</v>
      </c>
      <c r="J60" s="31">
        <f t="shared" si="9"/>
        <v>2.3658441203693696</v>
      </c>
      <c r="K60" s="31">
        <f t="shared" si="9"/>
        <v>9.954414164552016</v>
      </c>
      <c r="L60" s="31">
        <f t="shared" si="9"/>
        <v>12.161726590661525</v>
      </c>
      <c r="M60" s="31">
        <f t="shared" si="9"/>
        <v>1.0535857038286707</v>
      </c>
      <c r="N60" s="31">
        <f t="shared" si="9"/>
        <v>10.385821254471084</v>
      </c>
      <c r="O60" s="31">
        <f t="shared" si="9"/>
        <v>0</v>
      </c>
      <c r="P60" s="31">
        <f t="shared" si="9"/>
        <v>0</v>
      </c>
      <c r="Q60" s="31">
        <f t="shared" si="9"/>
        <v>0</v>
      </c>
      <c r="R60" s="31">
        <f t="shared" si="9"/>
        <v>0</v>
      </c>
      <c r="S60" s="31">
        <f t="shared" si="9"/>
        <v>0</v>
      </c>
      <c r="T60" s="31">
        <f t="shared" si="9"/>
        <v>0</v>
      </c>
      <c r="U60" s="31">
        <f t="shared" si="9"/>
        <v>0</v>
      </c>
      <c r="V60" s="31">
        <f t="shared" si="9"/>
        <v>0.7774113348620592</v>
      </c>
      <c r="W60" s="31">
        <f>W18/W$7*100</f>
        <v>0.4679674831603312</v>
      </c>
      <c r="X60" s="31">
        <f>X18/X$7*100</f>
        <v>0.0022293004434438594</v>
      </c>
      <c r="Y60" s="31">
        <f>Y18/Y$7*100</f>
        <v>0.07992110035258729</v>
      </c>
      <c r="Z60" s="31">
        <f>Z18/Z$7*100</f>
        <v>0</v>
      </c>
      <c r="AA60" s="31">
        <f>AA18/AA$7*100</f>
        <v>0</v>
      </c>
      <c r="AB60" s="31">
        <f t="shared" si="9"/>
        <v>0</v>
      </c>
      <c r="AC60" s="31">
        <f t="shared" si="9"/>
        <v>0</v>
      </c>
    </row>
    <row r="61" spans="1:29" ht="15" customHeight="1">
      <c r="A61" s="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3"/>
      <c r="AC61" s="33"/>
    </row>
    <row r="62" spans="1:29" s="11" customFormat="1" ht="15" customHeight="1">
      <c r="A62" s="7" t="s">
        <v>18</v>
      </c>
      <c r="B62" s="30">
        <f>SUM(B63:B75)</f>
        <v>100</v>
      </c>
      <c r="C62" s="30">
        <f aca="true" t="shared" si="10" ref="C62:S62">SUM(C63:C75)</f>
        <v>100.00000000000001</v>
      </c>
      <c r="D62" s="30">
        <f t="shared" si="10"/>
        <v>100</v>
      </c>
      <c r="E62" s="30">
        <f t="shared" si="10"/>
        <v>100</v>
      </c>
      <c r="F62" s="30">
        <f t="shared" si="10"/>
        <v>100</v>
      </c>
      <c r="G62" s="30">
        <f t="shared" si="10"/>
        <v>99.99999999999999</v>
      </c>
      <c r="H62" s="30">
        <f t="shared" si="10"/>
        <v>100</v>
      </c>
      <c r="I62" s="30">
        <f t="shared" si="10"/>
        <v>100</v>
      </c>
      <c r="J62" s="30">
        <f t="shared" si="10"/>
        <v>99.99999999999999</v>
      </c>
      <c r="K62" s="30">
        <f t="shared" si="10"/>
        <v>99.99999999999999</v>
      </c>
      <c r="L62" s="30">
        <f t="shared" si="10"/>
        <v>100</v>
      </c>
      <c r="M62" s="30">
        <f t="shared" si="10"/>
        <v>100.00000000000001</v>
      </c>
      <c r="N62" s="30">
        <f t="shared" si="10"/>
        <v>100.00000000000003</v>
      </c>
      <c r="O62" s="30">
        <f t="shared" si="10"/>
        <v>99.99999999999999</v>
      </c>
      <c r="P62" s="30">
        <f t="shared" si="10"/>
        <v>100</v>
      </c>
      <c r="Q62" s="30">
        <f t="shared" si="10"/>
        <v>100</v>
      </c>
      <c r="R62" s="30">
        <f t="shared" si="10"/>
        <v>100</v>
      </c>
      <c r="S62" s="30">
        <f t="shared" si="10"/>
        <v>100.00000000000001</v>
      </c>
      <c r="T62" s="30">
        <f>SUM(T63:T77)</f>
        <v>100</v>
      </c>
      <c r="U62" s="30">
        <f>SUM(U63:U77)</f>
        <v>100</v>
      </c>
      <c r="V62" s="30">
        <f>SUM(V63:V77)</f>
        <v>100.00000000000001</v>
      </c>
      <c r="W62" s="30">
        <f>SUM(W63:W77)</f>
        <v>99.99999999999997</v>
      </c>
      <c r="X62" s="30">
        <f>X63+X67+X70+X73+X74+X75+X76+X77</f>
        <v>100</v>
      </c>
      <c r="Y62" s="30">
        <f>Y63+Y67+Y70+Y73+Y74+Y75+Y76+Y77</f>
        <v>100.00000000000001</v>
      </c>
      <c r="Z62" s="30">
        <f>Z63+Z67+Z70+Z73+Z74+Z75+Z76+Z77</f>
        <v>100.00000000000001</v>
      </c>
      <c r="AA62" s="30">
        <f>AA63+AA67+AA70+AA73+AA74+AA75+AA76+AA77</f>
        <v>100</v>
      </c>
      <c r="AB62" s="30">
        <f>AB63+AB67+AB70+AB73+AB74+AB75+AB76+AB77</f>
        <v>100</v>
      </c>
      <c r="AC62" s="30">
        <f>AC63+AC67+AC70+AC73+AC74+AC75+AC76+AC77</f>
        <v>99.99999999999999</v>
      </c>
    </row>
    <row r="63" spans="1:29" ht="15" customHeight="1">
      <c r="A63" s="18" t="s">
        <v>31</v>
      </c>
      <c r="B63" s="31">
        <f aca="true" t="shared" si="11" ref="B63:AC72">B21/B$20*100</f>
        <v>65.59203980099502</v>
      </c>
      <c r="C63" s="31">
        <f t="shared" si="11"/>
        <v>71.6166603367515</v>
      </c>
      <c r="D63" s="31">
        <f t="shared" si="11"/>
        <v>91.13051916545366</v>
      </c>
      <c r="E63" s="31">
        <f t="shared" si="11"/>
        <v>63.071232011548695</v>
      </c>
      <c r="F63" s="31">
        <f t="shared" si="11"/>
        <v>81.32687108794661</v>
      </c>
      <c r="G63" s="31">
        <f t="shared" si="11"/>
        <v>48.66251556662515</v>
      </c>
      <c r="H63" s="31">
        <f t="shared" si="11"/>
        <v>52.186338953986855</v>
      </c>
      <c r="I63" s="31">
        <f t="shared" si="11"/>
        <v>48.48400784565012</v>
      </c>
      <c r="J63" s="31">
        <f t="shared" si="11"/>
        <v>49.744235723676326</v>
      </c>
      <c r="K63" s="31">
        <f t="shared" si="11"/>
        <v>54.59629563692424</v>
      </c>
      <c r="L63" s="31">
        <f t="shared" si="11"/>
        <v>50.15234909967191</v>
      </c>
      <c r="M63" s="31">
        <f t="shared" si="11"/>
        <v>54.13562009402628</v>
      </c>
      <c r="N63" s="31">
        <f t="shared" si="11"/>
        <v>69.5046436942581</v>
      </c>
      <c r="O63" s="31">
        <f t="shared" si="11"/>
        <v>29.98845417041448</v>
      </c>
      <c r="P63" s="31">
        <f t="shared" si="11"/>
        <v>31.935043732528978</v>
      </c>
      <c r="Q63" s="31">
        <f t="shared" si="11"/>
        <v>28.11352163161439</v>
      </c>
      <c r="R63" s="31">
        <f t="shared" si="11"/>
        <v>30.177743099096244</v>
      </c>
      <c r="S63" s="31">
        <f t="shared" si="11"/>
        <v>31.012690174239015</v>
      </c>
      <c r="T63" s="31">
        <f t="shared" si="11"/>
        <v>27.89546186487484</v>
      </c>
      <c r="U63" s="31">
        <f t="shared" si="11"/>
        <v>26.39523673844205</v>
      </c>
      <c r="V63" s="31">
        <f t="shared" si="11"/>
        <v>24.001436509917383</v>
      </c>
      <c r="W63" s="31">
        <f t="shared" si="11"/>
        <v>26.01065887003025</v>
      </c>
      <c r="X63" s="31">
        <f t="shared" si="11"/>
        <v>28.806677031759847</v>
      </c>
      <c r="Y63" s="31">
        <f t="shared" si="11"/>
        <v>22.99443875139076</v>
      </c>
      <c r="Z63" s="31">
        <f t="shared" si="11"/>
        <v>19.334862825456348</v>
      </c>
      <c r="AA63" s="31">
        <f t="shared" si="11"/>
        <v>21.12115411801753</v>
      </c>
      <c r="AB63" s="31">
        <f t="shared" si="11"/>
        <v>19.093873670374425</v>
      </c>
      <c r="AC63" s="31">
        <f t="shared" si="11"/>
        <v>21.61390111880294</v>
      </c>
    </row>
    <row r="64" spans="1:29" ht="15" customHeight="1">
      <c r="A64" s="22" t="s">
        <v>23</v>
      </c>
      <c r="B64" s="31">
        <f t="shared" si="11"/>
        <v>0</v>
      </c>
      <c r="C64" s="31">
        <f t="shared" si="11"/>
        <v>0</v>
      </c>
      <c r="D64" s="31">
        <f t="shared" si="11"/>
        <v>0</v>
      </c>
      <c r="E64" s="31">
        <f t="shared" si="11"/>
        <v>0</v>
      </c>
      <c r="F64" s="31">
        <f t="shared" si="11"/>
        <v>0</v>
      </c>
      <c r="G64" s="31">
        <f t="shared" si="11"/>
        <v>0</v>
      </c>
      <c r="H64" s="31">
        <f t="shared" si="11"/>
        <v>0</v>
      </c>
      <c r="I64" s="31">
        <f t="shared" si="11"/>
        <v>0</v>
      </c>
      <c r="J64" s="31">
        <f t="shared" si="11"/>
        <v>0</v>
      </c>
      <c r="K64" s="31">
        <f t="shared" si="11"/>
        <v>0</v>
      </c>
      <c r="L64" s="31">
        <f t="shared" si="11"/>
        <v>0</v>
      </c>
      <c r="M64" s="31">
        <f t="shared" si="11"/>
        <v>0</v>
      </c>
      <c r="N64" s="31">
        <f t="shared" si="11"/>
        <v>0</v>
      </c>
      <c r="O64" s="31">
        <f t="shared" si="11"/>
        <v>0</v>
      </c>
      <c r="P64" s="31">
        <f t="shared" si="11"/>
        <v>0</v>
      </c>
      <c r="Q64" s="31">
        <f t="shared" si="11"/>
        <v>0</v>
      </c>
      <c r="R64" s="31">
        <f t="shared" si="11"/>
        <v>0</v>
      </c>
      <c r="S64" s="31">
        <f t="shared" si="11"/>
        <v>0</v>
      </c>
      <c r="T64" s="31">
        <f t="shared" si="11"/>
        <v>0</v>
      </c>
      <c r="U64" s="31">
        <f t="shared" si="11"/>
        <v>0</v>
      </c>
      <c r="V64" s="31">
        <f t="shared" si="11"/>
        <v>0</v>
      </c>
      <c r="W64" s="31">
        <f t="shared" si="11"/>
        <v>0</v>
      </c>
      <c r="X64" s="31">
        <f t="shared" si="11"/>
        <v>23.24613432033649</v>
      </c>
      <c r="Y64" s="31">
        <f t="shared" si="11"/>
        <v>19.3870552037477</v>
      </c>
      <c r="Z64" s="31">
        <f t="shared" si="11"/>
        <v>15.911823073963014</v>
      </c>
      <c r="AA64" s="31">
        <f t="shared" si="11"/>
        <v>17.402817394486778</v>
      </c>
      <c r="AB64" s="31">
        <f t="shared" si="11"/>
        <v>15.78812903809137</v>
      </c>
      <c r="AC64" s="31">
        <f t="shared" si="11"/>
        <v>18.00387721369806</v>
      </c>
    </row>
    <row r="65" spans="1:29" ht="15" customHeight="1">
      <c r="A65" s="22" t="s">
        <v>24</v>
      </c>
      <c r="B65" s="31">
        <f t="shared" si="11"/>
        <v>0</v>
      </c>
      <c r="C65" s="31">
        <f t="shared" si="11"/>
        <v>0</v>
      </c>
      <c r="D65" s="31">
        <f t="shared" si="11"/>
        <v>0</v>
      </c>
      <c r="E65" s="31">
        <f t="shared" si="11"/>
        <v>0</v>
      </c>
      <c r="F65" s="31">
        <f t="shared" si="11"/>
        <v>0</v>
      </c>
      <c r="G65" s="31">
        <f t="shared" si="11"/>
        <v>0</v>
      </c>
      <c r="H65" s="31">
        <f t="shared" si="11"/>
        <v>0</v>
      </c>
      <c r="I65" s="31">
        <f t="shared" si="11"/>
        <v>0</v>
      </c>
      <c r="J65" s="31">
        <f t="shared" si="11"/>
        <v>0</v>
      </c>
      <c r="K65" s="31">
        <f t="shared" si="11"/>
        <v>0</v>
      </c>
      <c r="L65" s="31">
        <f t="shared" si="11"/>
        <v>0</v>
      </c>
      <c r="M65" s="31">
        <f t="shared" si="11"/>
        <v>0</v>
      </c>
      <c r="N65" s="31">
        <f t="shared" si="11"/>
        <v>0</v>
      </c>
      <c r="O65" s="31">
        <f t="shared" si="11"/>
        <v>0</v>
      </c>
      <c r="P65" s="31">
        <f t="shared" si="11"/>
        <v>0</v>
      </c>
      <c r="Q65" s="31">
        <f t="shared" si="11"/>
        <v>0</v>
      </c>
      <c r="R65" s="31">
        <f t="shared" si="11"/>
        <v>0</v>
      </c>
      <c r="S65" s="31">
        <f t="shared" si="11"/>
        <v>0</v>
      </c>
      <c r="T65" s="31">
        <f t="shared" si="11"/>
        <v>0</v>
      </c>
      <c r="U65" s="31">
        <f t="shared" si="11"/>
        <v>0</v>
      </c>
      <c r="V65" s="31">
        <f t="shared" si="11"/>
        <v>0</v>
      </c>
      <c r="W65" s="31">
        <f t="shared" si="11"/>
        <v>0</v>
      </c>
      <c r="X65" s="31">
        <f t="shared" si="11"/>
        <v>2.7218693058076115</v>
      </c>
      <c r="Y65" s="31">
        <f t="shared" si="11"/>
        <v>1.3435323849372869</v>
      </c>
      <c r="Z65" s="31">
        <f t="shared" si="11"/>
        <v>0.9793151687549535</v>
      </c>
      <c r="AA65" s="31">
        <f t="shared" si="11"/>
        <v>1.253100941585572</v>
      </c>
      <c r="AB65" s="31">
        <f t="shared" si="11"/>
        <v>0.9942291092215326</v>
      </c>
      <c r="AC65" s="31">
        <f t="shared" si="11"/>
        <v>1.2265947672451423</v>
      </c>
    </row>
    <row r="66" spans="1:29" ht="15" customHeight="1">
      <c r="A66" s="22" t="s">
        <v>25</v>
      </c>
      <c r="B66" s="31">
        <f t="shared" si="11"/>
        <v>0</v>
      </c>
      <c r="C66" s="31">
        <f t="shared" si="11"/>
        <v>0</v>
      </c>
      <c r="D66" s="31">
        <f t="shared" si="11"/>
        <v>0</v>
      </c>
      <c r="E66" s="31">
        <f t="shared" si="11"/>
        <v>0</v>
      </c>
      <c r="F66" s="31">
        <f t="shared" si="11"/>
        <v>0</v>
      </c>
      <c r="G66" s="31">
        <f t="shared" si="11"/>
        <v>0</v>
      </c>
      <c r="H66" s="31">
        <f t="shared" si="11"/>
        <v>0</v>
      </c>
      <c r="I66" s="31">
        <f t="shared" si="11"/>
        <v>0</v>
      </c>
      <c r="J66" s="31">
        <f t="shared" si="11"/>
        <v>0</v>
      </c>
      <c r="K66" s="31">
        <f t="shared" si="11"/>
        <v>0</v>
      </c>
      <c r="L66" s="31">
        <f t="shared" si="11"/>
        <v>0</v>
      </c>
      <c r="M66" s="31">
        <f t="shared" si="11"/>
        <v>0</v>
      </c>
      <c r="N66" s="31">
        <f t="shared" si="11"/>
        <v>0</v>
      </c>
      <c r="O66" s="31">
        <f t="shared" si="11"/>
        <v>0</v>
      </c>
      <c r="P66" s="31">
        <f t="shared" si="11"/>
        <v>0</v>
      </c>
      <c r="Q66" s="31">
        <f t="shared" si="11"/>
        <v>0</v>
      </c>
      <c r="R66" s="31">
        <f t="shared" si="11"/>
        <v>0</v>
      </c>
      <c r="S66" s="31">
        <f t="shared" si="11"/>
        <v>0</v>
      </c>
      <c r="T66" s="31">
        <f t="shared" si="11"/>
        <v>0</v>
      </c>
      <c r="U66" s="31">
        <f t="shared" si="11"/>
        <v>0</v>
      </c>
      <c r="V66" s="31">
        <f t="shared" si="11"/>
        <v>0</v>
      </c>
      <c r="W66" s="31">
        <f t="shared" si="11"/>
        <v>0</v>
      </c>
      <c r="X66" s="31">
        <f t="shared" si="11"/>
        <v>2.8386734056157463</v>
      </c>
      <c r="Y66" s="31">
        <f t="shared" si="11"/>
        <v>2.2638511627057736</v>
      </c>
      <c r="Z66" s="31">
        <f t="shared" si="11"/>
        <v>2.4437245827383816</v>
      </c>
      <c r="AA66" s="31">
        <f t="shared" si="11"/>
        <v>2.465235781945181</v>
      </c>
      <c r="AB66" s="31">
        <f t="shared" si="11"/>
        <v>2.311515523061523</v>
      </c>
      <c r="AC66" s="31">
        <f t="shared" si="11"/>
        <v>2.383429137859733</v>
      </c>
    </row>
    <row r="67" spans="1:29" ht="15" customHeight="1">
      <c r="A67" s="18" t="s">
        <v>14</v>
      </c>
      <c r="B67" s="31">
        <f t="shared" si="11"/>
        <v>18.567164179104477</v>
      </c>
      <c r="C67" s="31">
        <f t="shared" si="11"/>
        <v>20.230408912520573</v>
      </c>
      <c r="D67" s="31">
        <f t="shared" si="11"/>
        <v>0</v>
      </c>
      <c r="E67" s="31">
        <f t="shared" si="11"/>
        <v>10.073532728831145</v>
      </c>
      <c r="F67" s="31">
        <f t="shared" si="11"/>
        <v>0</v>
      </c>
      <c r="G67" s="31">
        <f t="shared" si="11"/>
        <v>19.998339559983396</v>
      </c>
      <c r="H67" s="31">
        <f t="shared" si="11"/>
        <v>21.570925026197962</v>
      </c>
      <c r="I67" s="31">
        <f t="shared" si="11"/>
        <v>29.355547046550335</v>
      </c>
      <c r="J67" s="31">
        <f t="shared" si="11"/>
        <v>36.998272633124174</v>
      </c>
      <c r="K67" s="31">
        <f t="shared" si="11"/>
        <v>40.40704705101052</v>
      </c>
      <c r="L67" s="31">
        <f t="shared" si="11"/>
        <v>14.460223638345834</v>
      </c>
      <c r="M67" s="31">
        <f t="shared" si="11"/>
        <v>14.864559029320237</v>
      </c>
      <c r="N67" s="31">
        <f t="shared" si="11"/>
        <v>12.93011717174825</v>
      </c>
      <c r="O67" s="31">
        <f t="shared" si="11"/>
        <v>18.65396064194137</v>
      </c>
      <c r="P67" s="31">
        <f t="shared" si="11"/>
        <v>12.714255781840079</v>
      </c>
      <c r="Q67" s="31">
        <f t="shared" si="11"/>
        <v>13.976660296149662</v>
      </c>
      <c r="R67" s="31">
        <f t="shared" si="11"/>
        <v>8.307348198263158</v>
      </c>
      <c r="S67" s="31">
        <f t="shared" si="11"/>
        <v>10.237519640451623</v>
      </c>
      <c r="T67" s="31">
        <f t="shared" si="11"/>
        <v>6.395049951050978</v>
      </c>
      <c r="U67" s="31">
        <f t="shared" si="11"/>
        <v>8.028713040357935</v>
      </c>
      <c r="V67" s="31">
        <f t="shared" si="11"/>
        <v>8.674538409601826</v>
      </c>
      <c r="W67" s="31">
        <f t="shared" si="11"/>
        <v>8.248512499909866</v>
      </c>
      <c r="X67" s="31">
        <f t="shared" si="11"/>
        <v>7.259960040135717</v>
      </c>
      <c r="Y67" s="31">
        <f t="shared" si="11"/>
        <v>8.089632134334334</v>
      </c>
      <c r="Z67" s="31">
        <f t="shared" si="11"/>
        <v>9.636264843593434</v>
      </c>
      <c r="AA67" s="31">
        <f t="shared" si="11"/>
        <v>12.521776545286667</v>
      </c>
      <c r="AB67" s="31">
        <f t="shared" si="11"/>
        <v>11.703986105533595</v>
      </c>
      <c r="AC67" s="31">
        <f t="shared" si="11"/>
        <v>11.212004874847514</v>
      </c>
    </row>
    <row r="68" spans="1:29" ht="15" customHeight="1">
      <c r="A68" s="23" t="s">
        <v>26</v>
      </c>
      <c r="B68" s="31">
        <f t="shared" si="11"/>
        <v>0</v>
      </c>
      <c r="C68" s="31">
        <f t="shared" si="11"/>
        <v>0</v>
      </c>
      <c r="D68" s="31">
        <f t="shared" si="11"/>
        <v>0</v>
      </c>
      <c r="E68" s="31">
        <f t="shared" si="11"/>
        <v>0</v>
      </c>
      <c r="F68" s="31">
        <f t="shared" si="11"/>
        <v>0</v>
      </c>
      <c r="G68" s="31">
        <f t="shared" si="11"/>
        <v>0</v>
      </c>
      <c r="H68" s="31">
        <f t="shared" si="11"/>
        <v>0</v>
      </c>
      <c r="I68" s="31">
        <f t="shared" si="11"/>
        <v>0</v>
      </c>
      <c r="J68" s="31">
        <f t="shared" si="11"/>
        <v>0</v>
      </c>
      <c r="K68" s="31">
        <f t="shared" si="11"/>
        <v>0</v>
      </c>
      <c r="L68" s="31">
        <f t="shared" si="11"/>
        <v>0</v>
      </c>
      <c r="M68" s="31">
        <f t="shared" si="11"/>
        <v>0</v>
      </c>
      <c r="N68" s="31">
        <f t="shared" si="11"/>
        <v>0</v>
      </c>
      <c r="O68" s="31">
        <f t="shared" si="11"/>
        <v>0</v>
      </c>
      <c r="P68" s="31">
        <f t="shared" si="11"/>
        <v>0</v>
      </c>
      <c r="Q68" s="31">
        <f t="shared" si="11"/>
        <v>0</v>
      </c>
      <c r="R68" s="31">
        <f t="shared" si="11"/>
        <v>0</v>
      </c>
      <c r="S68" s="31">
        <f t="shared" si="11"/>
        <v>0</v>
      </c>
      <c r="T68" s="31">
        <f t="shared" si="11"/>
        <v>0</v>
      </c>
      <c r="U68" s="31">
        <f t="shared" si="11"/>
        <v>0</v>
      </c>
      <c r="V68" s="31">
        <f t="shared" si="11"/>
        <v>0</v>
      </c>
      <c r="W68" s="31">
        <f t="shared" si="11"/>
        <v>0</v>
      </c>
      <c r="X68" s="31">
        <f t="shared" si="11"/>
        <v>0.07844068465001333</v>
      </c>
      <c r="Y68" s="31">
        <f t="shared" si="11"/>
        <v>0.08973864849052807</v>
      </c>
      <c r="Z68" s="31">
        <f t="shared" si="11"/>
        <v>0.24900282078776062</v>
      </c>
      <c r="AA68" s="31">
        <f t="shared" si="11"/>
        <v>0.19347514805752436</v>
      </c>
      <c r="AB68" s="31">
        <f t="shared" si="11"/>
        <v>0.2805554221511121</v>
      </c>
      <c r="AC68" s="31">
        <f t="shared" si="11"/>
        <v>0.2865457893308917</v>
      </c>
    </row>
    <row r="69" spans="1:29" ht="15" customHeight="1">
      <c r="A69" s="23" t="s">
        <v>27</v>
      </c>
      <c r="B69" s="31">
        <f t="shared" si="11"/>
        <v>0</v>
      </c>
      <c r="C69" s="31">
        <f t="shared" si="11"/>
        <v>0</v>
      </c>
      <c r="D69" s="31">
        <f t="shared" si="11"/>
        <v>0</v>
      </c>
      <c r="E69" s="31">
        <f t="shared" si="11"/>
        <v>0</v>
      </c>
      <c r="F69" s="31">
        <f t="shared" si="11"/>
        <v>0</v>
      </c>
      <c r="G69" s="31">
        <f t="shared" si="11"/>
        <v>0</v>
      </c>
      <c r="H69" s="31">
        <f t="shared" si="11"/>
        <v>0</v>
      </c>
      <c r="I69" s="31">
        <f t="shared" si="11"/>
        <v>0</v>
      </c>
      <c r="J69" s="31">
        <f t="shared" si="11"/>
        <v>0</v>
      </c>
      <c r="K69" s="31">
        <f t="shared" si="11"/>
        <v>0</v>
      </c>
      <c r="L69" s="31">
        <f t="shared" si="11"/>
        <v>0</v>
      </c>
      <c r="M69" s="31">
        <f t="shared" si="11"/>
        <v>0</v>
      </c>
      <c r="N69" s="31">
        <f t="shared" si="11"/>
        <v>0</v>
      </c>
      <c r="O69" s="31">
        <f t="shared" si="11"/>
        <v>0</v>
      </c>
      <c r="P69" s="31">
        <f t="shared" si="11"/>
        <v>0</v>
      </c>
      <c r="Q69" s="31">
        <f t="shared" si="11"/>
        <v>0</v>
      </c>
      <c r="R69" s="31">
        <f t="shared" si="11"/>
        <v>0</v>
      </c>
      <c r="S69" s="31">
        <f t="shared" si="11"/>
        <v>0</v>
      </c>
      <c r="T69" s="31">
        <f t="shared" si="11"/>
        <v>0</v>
      </c>
      <c r="U69" s="31">
        <f t="shared" si="11"/>
        <v>0</v>
      </c>
      <c r="V69" s="31">
        <f t="shared" si="11"/>
        <v>0</v>
      </c>
      <c r="W69" s="31">
        <f t="shared" si="11"/>
        <v>0</v>
      </c>
      <c r="X69" s="31">
        <f t="shared" si="11"/>
        <v>7.181519355485704</v>
      </c>
      <c r="Y69" s="31">
        <f t="shared" si="11"/>
        <v>7.999893485843805</v>
      </c>
      <c r="Z69" s="31">
        <f t="shared" si="11"/>
        <v>9.387262022805674</v>
      </c>
      <c r="AA69" s="31">
        <f t="shared" si="11"/>
        <v>12.328301397229144</v>
      </c>
      <c r="AB69" s="31">
        <f t="shared" si="11"/>
        <v>11.423430683382483</v>
      </c>
      <c r="AC69" s="31">
        <f t="shared" si="11"/>
        <v>10.925459085516621</v>
      </c>
    </row>
    <row r="70" spans="1:29" ht="15" customHeight="1">
      <c r="A70" s="18" t="s">
        <v>15</v>
      </c>
      <c r="B70" s="31">
        <f t="shared" si="11"/>
        <v>0</v>
      </c>
      <c r="C70" s="31">
        <f t="shared" si="11"/>
        <v>0</v>
      </c>
      <c r="D70" s="31">
        <f t="shared" si="11"/>
        <v>0</v>
      </c>
      <c r="E70" s="31">
        <f t="shared" si="11"/>
        <v>19.159110389317455</v>
      </c>
      <c r="F70" s="31">
        <f t="shared" si="11"/>
        <v>17.71596970213595</v>
      </c>
      <c r="G70" s="31">
        <f t="shared" si="11"/>
        <v>18.21502698215027</v>
      </c>
      <c r="H70" s="31">
        <f t="shared" si="11"/>
        <v>15.715918833952557</v>
      </c>
      <c r="I70" s="31">
        <f t="shared" si="11"/>
        <v>14.22649235361689</v>
      </c>
      <c r="J70" s="31">
        <f t="shared" si="11"/>
        <v>0</v>
      </c>
      <c r="K70" s="31">
        <f t="shared" si="11"/>
        <v>0.5385679703272731</v>
      </c>
      <c r="L70" s="31">
        <f t="shared" si="11"/>
        <v>19.93288505086883</v>
      </c>
      <c r="M70" s="31">
        <f t="shared" si="11"/>
        <v>16.690300634627903</v>
      </c>
      <c r="N70" s="31">
        <f t="shared" si="11"/>
        <v>0.0009097513101005046</v>
      </c>
      <c r="O70" s="31">
        <f t="shared" si="11"/>
        <v>42.489805490214074</v>
      </c>
      <c r="P70" s="31">
        <f t="shared" si="11"/>
        <v>48.87466774219154</v>
      </c>
      <c r="Q70" s="31">
        <f t="shared" si="11"/>
        <v>47.82145348815393</v>
      </c>
      <c r="R70" s="31">
        <f t="shared" si="11"/>
        <v>52.17138633123001</v>
      </c>
      <c r="S70" s="31">
        <f t="shared" si="11"/>
        <v>48.35025339454932</v>
      </c>
      <c r="T70" s="31">
        <f t="shared" si="11"/>
        <v>61.897465359747905</v>
      </c>
      <c r="U70" s="31">
        <f t="shared" si="11"/>
        <v>61.02951943943474</v>
      </c>
      <c r="V70" s="31">
        <f t="shared" si="11"/>
        <v>58.91032254475677</v>
      </c>
      <c r="W70" s="31">
        <f t="shared" si="11"/>
        <v>59.65046246443316</v>
      </c>
      <c r="X70" s="31">
        <f t="shared" si="11"/>
        <v>58.69689922308879</v>
      </c>
      <c r="Y70" s="31">
        <f t="shared" si="11"/>
        <v>58.7015266058412</v>
      </c>
      <c r="Z70" s="31">
        <f t="shared" si="11"/>
        <v>60.61000926061796</v>
      </c>
      <c r="AA70" s="31">
        <f t="shared" si="11"/>
        <v>58.65484168834939</v>
      </c>
      <c r="AB70" s="31">
        <f t="shared" si="11"/>
        <v>61.68879258305508</v>
      </c>
      <c r="AC70" s="31">
        <f t="shared" si="11"/>
        <v>64.60382139478061</v>
      </c>
    </row>
    <row r="71" spans="1:29" ht="15" customHeight="1">
      <c r="A71" s="22" t="s">
        <v>28</v>
      </c>
      <c r="B71" s="31">
        <f t="shared" si="11"/>
        <v>0</v>
      </c>
      <c r="C71" s="31">
        <f t="shared" si="11"/>
        <v>0</v>
      </c>
      <c r="D71" s="31">
        <f t="shared" si="11"/>
        <v>0</v>
      </c>
      <c r="E71" s="31">
        <f t="shared" si="11"/>
        <v>0</v>
      </c>
      <c r="F71" s="31">
        <f t="shared" si="11"/>
        <v>0</v>
      </c>
      <c r="G71" s="31">
        <f t="shared" si="11"/>
        <v>0</v>
      </c>
      <c r="H71" s="31">
        <f t="shared" si="11"/>
        <v>0</v>
      </c>
      <c r="I71" s="31">
        <f t="shared" si="11"/>
        <v>0</v>
      </c>
      <c r="J71" s="31">
        <f t="shared" si="11"/>
        <v>0</v>
      </c>
      <c r="K71" s="31">
        <f t="shared" si="11"/>
        <v>0</v>
      </c>
      <c r="L71" s="31">
        <f t="shared" si="11"/>
        <v>0</v>
      </c>
      <c r="M71" s="31">
        <f t="shared" si="11"/>
        <v>0</v>
      </c>
      <c r="N71" s="31">
        <f t="shared" si="11"/>
        <v>0</v>
      </c>
      <c r="O71" s="31">
        <f t="shared" si="11"/>
        <v>0</v>
      </c>
      <c r="P71" s="31">
        <f t="shared" si="11"/>
        <v>0</v>
      </c>
      <c r="Q71" s="31">
        <f t="shared" si="11"/>
        <v>0</v>
      </c>
      <c r="R71" s="31">
        <f t="shared" si="11"/>
        <v>0</v>
      </c>
      <c r="S71" s="31">
        <f t="shared" si="11"/>
        <v>0</v>
      </c>
      <c r="T71" s="31">
        <f t="shared" si="11"/>
        <v>0</v>
      </c>
      <c r="U71" s="31">
        <f t="shared" si="11"/>
        <v>0</v>
      </c>
      <c r="V71" s="31">
        <f t="shared" si="11"/>
        <v>0</v>
      </c>
      <c r="W71" s="31">
        <f t="shared" si="11"/>
        <v>0</v>
      </c>
      <c r="X71" s="31">
        <f t="shared" si="11"/>
        <v>43.79894822020476</v>
      </c>
      <c r="Y71" s="31">
        <f t="shared" si="11"/>
        <v>44.95322568187709</v>
      </c>
      <c r="Z71" s="31">
        <f t="shared" si="11"/>
        <v>48.682485391411596</v>
      </c>
      <c r="AA71" s="31">
        <f t="shared" si="11"/>
        <v>46.162035770274116</v>
      </c>
      <c r="AB71" s="31">
        <f t="shared" si="11"/>
        <v>50.13886971953053</v>
      </c>
      <c r="AC71" s="31">
        <f t="shared" si="11"/>
        <v>51.56616599332714</v>
      </c>
    </row>
    <row r="72" spans="1:29" ht="15" customHeight="1">
      <c r="A72" s="22" t="s">
        <v>29</v>
      </c>
      <c r="B72" s="31">
        <f t="shared" si="11"/>
        <v>0</v>
      </c>
      <c r="C72" s="31">
        <f t="shared" si="11"/>
        <v>0</v>
      </c>
      <c r="D72" s="31">
        <f t="shared" si="11"/>
        <v>0</v>
      </c>
      <c r="E72" s="31">
        <f aca="true" t="shared" si="12" ref="E72:AC77">E30/E$20*100</f>
        <v>0</v>
      </c>
      <c r="F72" s="31">
        <f t="shared" si="12"/>
        <v>0</v>
      </c>
      <c r="G72" s="31">
        <f t="shared" si="12"/>
        <v>0</v>
      </c>
      <c r="H72" s="31">
        <f t="shared" si="12"/>
        <v>0</v>
      </c>
      <c r="I72" s="31">
        <f t="shared" si="12"/>
        <v>0</v>
      </c>
      <c r="J72" s="31">
        <f t="shared" si="12"/>
        <v>0</v>
      </c>
      <c r="K72" s="31">
        <f t="shared" si="12"/>
        <v>0</v>
      </c>
      <c r="L72" s="31">
        <f t="shared" si="12"/>
        <v>0</v>
      </c>
      <c r="M72" s="31">
        <f t="shared" si="12"/>
        <v>0</v>
      </c>
      <c r="N72" s="31">
        <f t="shared" si="12"/>
        <v>0</v>
      </c>
      <c r="O72" s="31">
        <f t="shared" si="12"/>
        <v>0</v>
      </c>
      <c r="P72" s="31">
        <f t="shared" si="12"/>
        <v>0</v>
      </c>
      <c r="Q72" s="31">
        <f t="shared" si="12"/>
        <v>0</v>
      </c>
      <c r="R72" s="31">
        <f t="shared" si="12"/>
        <v>0</v>
      </c>
      <c r="S72" s="31">
        <f t="shared" si="12"/>
        <v>0</v>
      </c>
      <c r="T72" s="31">
        <f t="shared" si="12"/>
        <v>0</v>
      </c>
      <c r="U72" s="31">
        <f t="shared" si="12"/>
        <v>0</v>
      </c>
      <c r="V72" s="31">
        <f t="shared" si="12"/>
        <v>0</v>
      </c>
      <c r="W72" s="31">
        <f t="shared" si="12"/>
        <v>0</v>
      </c>
      <c r="X72" s="31">
        <f t="shared" si="12"/>
        <v>14.897951002884035</v>
      </c>
      <c r="Y72" s="31">
        <f t="shared" si="12"/>
        <v>13.748300923964111</v>
      </c>
      <c r="Z72" s="31">
        <f t="shared" si="12"/>
        <v>11.927523869206365</v>
      </c>
      <c r="AA72" s="31">
        <f t="shared" si="12"/>
        <v>12.492805918075275</v>
      </c>
      <c r="AB72" s="31">
        <f t="shared" si="12"/>
        <v>11.549922863524548</v>
      </c>
      <c r="AC72" s="31">
        <f t="shared" si="12"/>
        <v>13.037655401453478</v>
      </c>
    </row>
    <row r="73" spans="1:29" ht="15" customHeight="1">
      <c r="A73" s="18" t="s">
        <v>16</v>
      </c>
      <c r="B73" s="31">
        <f aca="true" t="shared" si="13" ref="B73:Q77">B31/B$20*100</f>
        <v>0.13930348258706468</v>
      </c>
      <c r="C73" s="31">
        <f t="shared" si="13"/>
        <v>0</v>
      </c>
      <c r="D73" s="31">
        <f t="shared" si="13"/>
        <v>0</v>
      </c>
      <c r="E73" s="31">
        <f t="shared" si="13"/>
        <v>0.46465466684711504</v>
      </c>
      <c r="F73" s="31">
        <f t="shared" si="13"/>
        <v>0.5358143159843153</v>
      </c>
      <c r="G73" s="31">
        <f t="shared" si="13"/>
        <v>5.761726857617268</v>
      </c>
      <c r="H73" s="31">
        <f t="shared" si="13"/>
        <v>5.2948461465180525</v>
      </c>
      <c r="I73" s="31">
        <f t="shared" si="13"/>
        <v>4.331908509092046</v>
      </c>
      <c r="J73" s="31">
        <f t="shared" si="13"/>
        <v>4.812259391943278</v>
      </c>
      <c r="K73" s="31">
        <f t="shared" si="13"/>
        <v>2.31739505252637</v>
      </c>
      <c r="L73" s="31">
        <f t="shared" si="13"/>
        <v>2.7815700963350283</v>
      </c>
      <c r="M73" s="31">
        <f t="shared" si="13"/>
        <v>1.473950689375498</v>
      </c>
      <c r="N73" s="31">
        <f t="shared" si="13"/>
        <v>14.379763679435719</v>
      </c>
      <c r="O73" s="31">
        <f t="shared" si="13"/>
        <v>7.585125834708214</v>
      </c>
      <c r="P73" s="31">
        <f t="shared" si="13"/>
        <v>6.157701694881316</v>
      </c>
      <c r="Q73" s="31">
        <f t="shared" si="13"/>
        <v>9.405965886704093</v>
      </c>
      <c r="R73" s="31">
        <f t="shared" si="12"/>
        <v>9.121427063824585</v>
      </c>
      <c r="S73" s="31">
        <f t="shared" si="12"/>
        <v>9.732065142905833</v>
      </c>
      <c r="T73" s="31">
        <f t="shared" si="12"/>
        <v>3.726168796691648</v>
      </c>
      <c r="U73" s="31">
        <f t="shared" si="12"/>
        <v>3.85885316219379</v>
      </c>
      <c r="V73" s="31">
        <f t="shared" si="12"/>
        <v>6.804533894957087</v>
      </c>
      <c r="W73" s="31">
        <f t="shared" si="12"/>
        <v>2.8054034427219405</v>
      </c>
      <c r="X73" s="31">
        <f t="shared" si="12"/>
        <v>4.974617157457775</v>
      </c>
      <c r="Y73" s="31">
        <f t="shared" si="12"/>
        <v>7.797907219750224</v>
      </c>
      <c r="Z73" s="31">
        <f t="shared" si="12"/>
        <v>7.816038466775948</v>
      </c>
      <c r="AA73" s="31">
        <f t="shared" si="12"/>
        <v>7.678568574270046</v>
      </c>
      <c r="AB73" s="31">
        <f t="shared" si="12"/>
        <v>5.559920237146963</v>
      </c>
      <c r="AC73" s="31">
        <f t="shared" si="12"/>
        <v>2.321653022522483</v>
      </c>
    </row>
    <row r="74" spans="1:29" ht="15" customHeight="1">
      <c r="A74" s="18" t="s">
        <v>13</v>
      </c>
      <c r="B74" s="31">
        <f t="shared" si="13"/>
        <v>0.5771144278606966</v>
      </c>
      <c r="C74" s="31">
        <f t="shared" si="13"/>
        <v>0</v>
      </c>
      <c r="D74" s="31">
        <f t="shared" si="13"/>
        <v>2.6491994177583695</v>
      </c>
      <c r="E74" s="31">
        <f t="shared" si="13"/>
        <v>7.231470203455586</v>
      </c>
      <c r="F74" s="31">
        <f t="shared" si="13"/>
        <v>0.42134489393312063</v>
      </c>
      <c r="G74" s="31">
        <f t="shared" si="13"/>
        <v>5.39975093399751</v>
      </c>
      <c r="H74" s="31">
        <f t="shared" si="13"/>
        <v>5.231971039344574</v>
      </c>
      <c r="I74" s="31">
        <f t="shared" si="13"/>
        <v>0.3364095991998062</v>
      </c>
      <c r="J74" s="31">
        <f t="shared" si="13"/>
        <v>7.950407473858593</v>
      </c>
      <c r="K74" s="31">
        <f t="shared" si="13"/>
        <v>2.140694289211576</v>
      </c>
      <c r="L74" s="31">
        <f t="shared" si="13"/>
        <v>12.67297211477839</v>
      </c>
      <c r="M74" s="31">
        <f t="shared" si="13"/>
        <v>12.466386824014895</v>
      </c>
      <c r="N74" s="31">
        <f t="shared" si="13"/>
        <v>3.184565703247846</v>
      </c>
      <c r="O74" s="31">
        <f t="shared" si="13"/>
        <v>1.2826538627218567</v>
      </c>
      <c r="P74" s="31">
        <f t="shared" si="13"/>
        <v>0.3183310485580887</v>
      </c>
      <c r="Q74" s="31">
        <f t="shared" si="13"/>
        <v>0.6823986973779275</v>
      </c>
      <c r="R74" s="31">
        <f t="shared" si="12"/>
        <v>0.22209530758600404</v>
      </c>
      <c r="S74" s="31">
        <f t="shared" si="12"/>
        <v>0.6674716478542095</v>
      </c>
      <c r="T74" s="31">
        <f t="shared" si="12"/>
        <v>0.08585402763462527</v>
      </c>
      <c r="U74" s="31">
        <f t="shared" si="12"/>
        <v>0.6876776195714773</v>
      </c>
      <c r="V74" s="31">
        <f t="shared" si="12"/>
        <v>0.5439755715676943</v>
      </c>
      <c r="W74" s="31">
        <f t="shared" si="12"/>
        <v>0.7800707153108982</v>
      </c>
      <c r="X74" s="31">
        <f t="shared" si="12"/>
        <v>0.10745710690942595</v>
      </c>
      <c r="Y74" s="31">
        <f t="shared" si="12"/>
        <v>1.7537935785009988</v>
      </c>
      <c r="Z74" s="31">
        <f t="shared" si="12"/>
        <v>0.010381264577459874</v>
      </c>
      <c r="AA74" s="31">
        <f t="shared" si="12"/>
        <v>0.010659088349362682</v>
      </c>
      <c r="AB74" s="31">
        <f t="shared" si="12"/>
        <v>1.89571559186339</v>
      </c>
      <c r="AC74" s="31">
        <f t="shared" si="12"/>
        <v>0.11443765259702698</v>
      </c>
    </row>
    <row r="75" spans="1:29" ht="15" customHeight="1">
      <c r="A75" s="18" t="s">
        <v>10</v>
      </c>
      <c r="B75" s="31">
        <f t="shared" si="13"/>
        <v>15.124378109452735</v>
      </c>
      <c r="C75" s="31">
        <f t="shared" si="13"/>
        <v>8.152930750727942</v>
      </c>
      <c r="D75" s="31">
        <f t="shared" si="13"/>
        <v>6.220281416787967</v>
      </c>
      <c r="E75" s="31">
        <f t="shared" si="13"/>
        <v>0</v>
      </c>
      <c r="F75" s="31">
        <f t="shared" si="13"/>
        <v>0</v>
      </c>
      <c r="G75" s="31">
        <f t="shared" si="13"/>
        <v>1.962640099626401</v>
      </c>
      <c r="H75" s="31">
        <f t="shared" si="13"/>
        <v>0</v>
      </c>
      <c r="I75" s="31">
        <f t="shared" si="13"/>
        <v>3.2656346458908017</v>
      </c>
      <c r="J75" s="31">
        <f t="shared" si="13"/>
        <v>0.4948247773976304</v>
      </c>
      <c r="K75" s="31">
        <f t="shared" si="13"/>
        <v>0</v>
      </c>
      <c r="L75" s="31">
        <f t="shared" si="13"/>
        <v>0</v>
      </c>
      <c r="M75" s="31">
        <f t="shared" si="13"/>
        <v>0.36918272863520574</v>
      </c>
      <c r="N75" s="31">
        <f t="shared" si="13"/>
        <v>0</v>
      </c>
      <c r="O75" s="31">
        <f t="shared" si="13"/>
        <v>0</v>
      </c>
      <c r="P75" s="31">
        <f t="shared" si="13"/>
        <v>0</v>
      </c>
      <c r="Q75" s="31">
        <f t="shared" si="13"/>
        <v>0</v>
      </c>
      <c r="R75" s="31">
        <f t="shared" si="12"/>
        <v>0</v>
      </c>
      <c r="S75" s="31">
        <f t="shared" si="12"/>
        <v>0</v>
      </c>
      <c r="T75" s="31">
        <f t="shared" si="12"/>
        <v>0</v>
      </c>
      <c r="U75" s="31">
        <f t="shared" si="12"/>
        <v>0</v>
      </c>
      <c r="V75" s="31">
        <f t="shared" si="12"/>
        <v>0.45842859927279056</v>
      </c>
      <c r="W75" s="31">
        <f t="shared" si="12"/>
        <v>1.034013743866159E-05</v>
      </c>
      <c r="X75" s="31">
        <f t="shared" si="12"/>
        <v>0</v>
      </c>
      <c r="Y75" s="31">
        <f t="shared" si="12"/>
        <v>0.07769717674370862</v>
      </c>
      <c r="Z75" s="31">
        <f t="shared" si="12"/>
        <v>0</v>
      </c>
      <c r="AA75" s="31">
        <f t="shared" si="12"/>
        <v>0</v>
      </c>
      <c r="AB75" s="31">
        <f t="shared" si="12"/>
        <v>0</v>
      </c>
      <c r="AC75" s="31">
        <f t="shared" si="12"/>
        <v>0</v>
      </c>
    </row>
    <row r="76" spans="1:30" ht="15" customHeight="1">
      <c r="A76" s="18" t="s">
        <v>21</v>
      </c>
      <c r="B76" s="31">
        <f t="shared" si="13"/>
        <v>0</v>
      </c>
      <c r="C76" s="31">
        <f t="shared" si="13"/>
        <v>0</v>
      </c>
      <c r="D76" s="31">
        <f t="shared" si="13"/>
        <v>0</v>
      </c>
      <c r="E76" s="31">
        <f t="shared" si="13"/>
        <v>0</v>
      </c>
      <c r="F76" s="31">
        <f t="shared" si="13"/>
        <v>0</v>
      </c>
      <c r="G76" s="31">
        <f t="shared" si="13"/>
        <v>0</v>
      </c>
      <c r="H76" s="31">
        <f t="shared" si="13"/>
        <v>0</v>
      </c>
      <c r="I76" s="31">
        <f t="shared" si="13"/>
        <v>0</v>
      </c>
      <c r="J76" s="31">
        <f t="shared" si="13"/>
        <v>0</v>
      </c>
      <c r="K76" s="31">
        <f t="shared" si="13"/>
        <v>0</v>
      </c>
      <c r="L76" s="31">
        <f t="shared" si="13"/>
        <v>0</v>
      </c>
      <c r="M76" s="31">
        <f t="shared" si="13"/>
        <v>0</v>
      </c>
      <c r="N76" s="31">
        <f t="shared" si="13"/>
        <v>0</v>
      </c>
      <c r="O76" s="31">
        <f t="shared" si="13"/>
        <v>0</v>
      </c>
      <c r="P76" s="31">
        <f t="shared" si="13"/>
        <v>0</v>
      </c>
      <c r="Q76" s="31">
        <f t="shared" si="13"/>
        <v>0</v>
      </c>
      <c r="R76" s="31">
        <f t="shared" si="12"/>
        <v>0</v>
      </c>
      <c r="S76" s="31">
        <f t="shared" si="12"/>
        <v>0</v>
      </c>
      <c r="T76" s="31">
        <f t="shared" si="12"/>
        <v>0</v>
      </c>
      <c r="U76" s="31">
        <f t="shared" si="12"/>
        <v>0</v>
      </c>
      <c r="V76" s="31">
        <f t="shared" si="12"/>
        <v>0</v>
      </c>
      <c r="W76" s="31">
        <f t="shared" si="12"/>
        <v>1.070909292098526</v>
      </c>
      <c r="X76" s="31">
        <f t="shared" si="12"/>
        <v>0.1543894406484412</v>
      </c>
      <c r="Y76" s="31">
        <f t="shared" si="12"/>
        <v>0</v>
      </c>
      <c r="Z76" s="31">
        <f t="shared" si="12"/>
        <v>0.9041206165533247</v>
      </c>
      <c r="AA76" s="31">
        <f t="shared" si="12"/>
        <v>0.01299998572700017</v>
      </c>
      <c r="AB76" s="31">
        <f t="shared" si="12"/>
        <v>0.057711812026543276</v>
      </c>
      <c r="AC76" s="31">
        <f t="shared" si="12"/>
        <v>0.13418193644941473</v>
      </c>
      <c r="AD76" s="1" t="s">
        <v>34</v>
      </c>
    </row>
    <row r="77" spans="1:29" ht="15" customHeight="1">
      <c r="A77" s="18" t="s">
        <v>22</v>
      </c>
      <c r="B77" s="31">
        <f t="shared" si="13"/>
        <v>0</v>
      </c>
      <c r="C77" s="31">
        <f t="shared" si="13"/>
        <v>0</v>
      </c>
      <c r="D77" s="31">
        <f t="shared" si="13"/>
        <v>0</v>
      </c>
      <c r="E77" s="31">
        <f t="shared" si="13"/>
        <v>0</v>
      </c>
      <c r="F77" s="31">
        <f t="shared" si="13"/>
        <v>0</v>
      </c>
      <c r="G77" s="31">
        <f t="shared" si="13"/>
        <v>0</v>
      </c>
      <c r="H77" s="31">
        <f t="shared" si="13"/>
        <v>0</v>
      </c>
      <c r="I77" s="31">
        <f t="shared" si="13"/>
        <v>0</v>
      </c>
      <c r="J77" s="31">
        <f t="shared" si="13"/>
        <v>0</v>
      </c>
      <c r="K77" s="31">
        <f t="shared" si="13"/>
        <v>0</v>
      </c>
      <c r="L77" s="31">
        <f t="shared" si="13"/>
        <v>0</v>
      </c>
      <c r="M77" s="31">
        <f t="shared" si="13"/>
        <v>0</v>
      </c>
      <c r="N77" s="31">
        <f t="shared" si="13"/>
        <v>0</v>
      </c>
      <c r="O77" s="31">
        <f t="shared" si="13"/>
        <v>0</v>
      </c>
      <c r="P77" s="31">
        <f t="shared" si="13"/>
        <v>0</v>
      </c>
      <c r="Q77" s="31">
        <f t="shared" si="13"/>
        <v>0</v>
      </c>
      <c r="R77" s="31">
        <f t="shared" si="12"/>
        <v>0</v>
      </c>
      <c r="S77" s="31">
        <f t="shared" si="12"/>
        <v>0</v>
      </c>
      <c r="T77" s="31">
        <f t="shared" si="12"/>
        <v>0</v>
      </c>
      <c r="U77" s="31">
        <f t="shared" si="12"/>
        <v>0</v>
      </c>
      <c r="V77" s="31">
        <f t="shared" si="12"/>
        <v>0.6067644699264563</v>
      </c>
      <c r="W77" s="31">
        <f t="shared" si="12"/>
        <v>1.433972375357901</v>
      </c>
      <c r="X77" s="31">
        <f t="shared" si="12"/>
        <v>0</v>
      </c>
      <c r="Y77" s="31">
        <f t="shared" si="12"/>
        <v>0.5850045334387771</v>
      </c>
      <c r="Z77" s="31">
        <f t="shared" si="12"/>
        <v>1.6883227224255344</v>
      </c>
      <c r="AA77" s="31">
        <f t="shared" si="12"/>
        <v>0</v>
      </c>
      <c r="AB77" s="31">
        <f t="shared" si="12"/>
        <v>0</v>
      </c>
      <c r="AC77" s="31">
        <f t="shared" si="12"/>
        <v>0</v>
      </c>
    </row>
    <row r="78" spans="1:29" ht="15" customHeight="1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24"/>
      <c r="Y78" s="24"/>
      <c r="Z78" s="24"/>
      <c r="AA78" s="24"/>
      <c r="AB78" s="24"/>
      <c r="AC78" s="24"/>
    </row>
    <row r="79" s="28" customFormat="1" ht="15" customHeight="1">
      <c r="A79" s="29" t="s">
        <v>30</v>
      </c>
    </row>
    <row r="80" spans="1:29" ht="15" customHeight="1">
      <c r="A80" s="29" t="s">
        <v>39</v>
      </c>
      <c r="AC80" s="1" t="s">
        <v>34</v>
      </c>
    </row>
    <row r="81" ht="15" customHeight="1"/>
    <row r="82" ht="15" customHeight="1"/>
    <row r="83" ht="15" customHeight="1"/>
    <row r="84" spans="1:30" s="38" customFormat="1" ht="15" customHeight="1" hidden="1">
      <c r="A84" s="35" t="s">
        <v>40</v>
      </c>
      <c r="B84" s="36">
        <v>0.11802941762158524</v>
      </c>
      <c r="C84" s="36">
        <v>0.14910143807090018</v>
      </c>
      <c r="D84" s="36">
        <v>0.2420283761864577</v>
      </c>
      <c r="E84" s="36">
        <v>0.45089207001707926</v>
      </c>
      <c r="F84" s="36">
        <v>0.7187093607688491</v>
      </c>
      <c r="G84" s="36">
        <v>1.1409077767375149</v>
      </c>
      <c r="H84" s="36">
        <v>1.9356950257899364</v>
      </c>
      <c r="I84" s="36">
        <v>4.677871763438514</v>
      </c>
      <c r="J84" s="36">
        <v>9.401126265783308</v>
      </c>
      <c r="K84" s="36">
        <v>11.918350345260333</v>
      </c>
      <c r="L84" s="36">
        <v>15.266164431478533</v>
      </c>
      <c r="M84" s="36">
        <v>18.85408949051557</v>
      </c>
      <c r="N84" s="36">
        <v>21.65692959197304</v>
      </c>
      <c r="O84" s="36">
        <v>23.74698812277574</v>
      </c>
      <c r="P84" s="36">
        <v>25.755145102829825</v>
      </c>
      <c r="Q84" s="36">
        <v>35.5427598739351</v>
      </c>
      <c r="R84" s="36">
        <v>46.378983283324075</v>
      </c>
      <c r="S84" s="36">
        <v>54.60034026311889</v>
      </c>
      <c r="T84" s="36">
        <v>63.03412209646774</v>
      </c>
      <c r="U84" s="36">
        <v>72.53228596768676</v>
      </c>
      <c r="V84" s="36">
        <v>81.3499348748106</v>
      </c>
      <c r="W84" s="36">
        <v>86.15007751691425</v>
      </c>
      <c r="X84" s="36">
        <v>92.10814646624468</v>
      </c>
      <c r="Y84" s="36">
        <v>100</v>
      </c>
      <c r="Z84" s="36">
        <v>109.07501186969668</v>
      </c>
      <c r="AA84" s="36">
        <v>114.08689293544731</v>
      </c>
      <c r="AB84" s="36">
        <v>121.74281048553523</v>
      </c>
      <c r="AC84" s="37">
        <v>127.19874043837436</v>
      </c>
      <c r="AD84" s="38">
        <v>135.63737459298054</v>
      </c>
    </row>
    <row r="85" spans="1:30" ht="15" customHeight="1">
      <c r="A85" s="48" t="s">
        <v>35</v>
      </c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</row>
    <row r="86" spans="1:29" ht="15" customHeight="1">
      <c r="A86" s="49" t="s">
        <v>44</v>
      </c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</row>
    <row r="87" spans="1:13" ht="1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29" ht="15" customHeight="1">
      <c r="A88" s="4" t="s">
        <v>1</v>
      </c>
      <c r="B88" s="5">
        <v>1980</v>
      </c>
      <c r="C88" s="5">
        <v>1981</v>
      </c>
      <c r="D88" s="5">
        <v>1982</v>
      </c>
      <c r="E88" s="5">
        <v>1983</v>
      </c>
      <c r="F88" s="5">
        <v>1984</v>
      </c>
      <c r="G88" s="5">
        <v>1985</v>
      </c>
      <c r="H88" s="5">
        <v>1986</v>
      </c>
      <c r="I88" s="5">
        <v>1987</v>
      </c>
      <c r="J88" s="5">
        <v>1988</v>
      </c>
      <c r="K88" s="5">
        <v>1989</v>
      </c>
      <c r="L88" s="5">
        <v>1990</v>
      </c>
      <c r="M88" s="5">
        <v>1991</v>
      </c>
      <c r="N88" s="5">
        <v>1992</v>
      </c>
      <c r="O88" s="5">
        <v>1993</v>
      </c>
      <c r="P88" s="5">
        <v>1994</v>
      </c>
      <c r="Q88" s="5">
        <v>1995</v>
      </c>
      <c r="R88" s="5">
        <v>1996</v>
      </c>
      <c r="S88" s="5">
        <v>1997</v>
      </c>
      <c r="T88" s="5">
        <v>1998</v>
      </c>
      <c r="U88" s="5">
        <v>1999</v>
      </c>
      <c r="V88" s="5">
        <v>2000</v>
      </c>
      <c r="W88" s="5">
        <v>2001</v>
      </c>
      <c r="X88" s="5">
        <v>2002</v>
      </c>
      <c r="Y88" s="5">
        <v>2003</v>
      </c>
      <c r="Z88" s="5">
        <v>2004</v>
      </c>
      <c r="AA88" s="5">
        <v>2005</v>
      </c>
      <c r="AB88" s="5">
        <v>2006</v>
      </c>
      <c r="AC88" s="5">
        <v>2007</v>
      </c>
    </row>
    <row r="89" spans="1:23" ht="1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39"/>
      <c r="T89" s="39"/>
      <c r="U89" s="39"/>
      <c r="V89" s="39"/>
      <c r="W89" s="39"/>
    </row>
    <row r="90" spans="1:29" s="11" customFormat="1" ht="15" customHeight="1">
      <c r="A90" s="7" t="s">
        <v>2</v>
      </c>
      <c r="B90" s="8">
        <f aca="true" t="shared" si="14" ref="B90:AC101">B7/B$84*100</f>
        <v>4257413.195166886</v>
      </c>
      <c r="C90" s="8">
        <f t="shared" si="14"/>
        <v>5297735.623612092</v>
      </c>
      <c r="D90" s="8">
        <f t="shared" si="14"/>
        <v>4257765.210167369</v>
      </c>
      <c r="E90" s="8">
        <f t="shared" si="14"/>
        <v>4916254.126882369</v>
      </c>
      <c r="F90" s="8">
        <f t="shared" si="14"/>
        <v>5712879.536740217</v>
      </c>
      <c r="G90" s="8">
        <f t="shared" si="14"/>
        <v>5278691.3392961975</v>
      </c>
      <c r="H90" s="8">
        <f t="shared" si="14"/>
        <v>5422858.384272743</v>
      </c>
      <c r="I90" s="8">
        <f t="shared" si="14"/>
        <v>5471248.741796854</v>
      </c>
      <c r="J90" s="8">
        <f t="shared" si="14"/>
        <v>5412830.182401565</v>
      </c>
      <c r="K90" s="8">
        <f t="shared" si="14"/>
        <v>5679060.938741146</v>
      </c>
      <c r="L90" s="8">
        <f t="shared" si="14"/>
        <v>6426000.482329336</v>
      </c>
      <c r="M90" s="8">
        <f>M7/M$84*100</f>
        <v>7316103.494119357</v>
      </c>
      <c r="N90" s="8">
        <f t="shared" si="14"/>
        <v>9846503.960516982</v>
      </c>
      <c r="O90" s="8">
        <f t="shared" si="14"/>
        <v>12093028.324908806</v>
      </c>
      <c r="P90" s="8">
        <f t="shared" si="14"/>
        <v>10859088.499923484</v>
      </c>
      <c r="Q90" s="8">
        <f t="shared" si="14"/>
        <v>9747124.343432257</v>
      </c>
      <c r="R90" s="8">
        <f t="shared" si="14"/>
        <v>9030581.749526909</v>
      </c>
      <c r="S90" s="8">
        <f t="shared" si="14"/>
        <v>10704041.351822434</v>
      </c>
      <c r="T90" s="8">
        <f t="shared" si="14"/>
        <v>11288435.15756482</v>
      </c>
      <c r="U90" s="8">
        <f t="shared" si="14"/>
        <v>12740475.330002503</v>
      </c>
      <c r="V90" s="8">
        <f t="shared" si="14"/>
        <v>14297536.953039976</v>
      </c>
      <c r="W90" s="8">
        <f t="shared" si="14"/>
        <v>15693694.25854031</v>
      </c>
      <c r="X90" s="8">
        <f t="shared" si="14"/>
        <v>15681558.639651228</v>
      </c>
      <c r="Y90" s="8">
        <f t="shared" si="14"/>
        <v>16486672.408000002</v>
      </c>
      <c r="Z90" s="8">
        <f t="shared" si="14"/>
        <v>17894900.48217244</v>
      </c>
      <c r="AA90" s="8">
        <f t="shared" si="14"/>
        <v>18871722.724697396</v>
      </c>
      <c r="AB90" s="8">
        <f t="shared" si="14"/>
        <v>21777830.817492187</v>
      </c>
      <c r="AC90" s="8">
        <f t="shared" si="14"/>
        <v>20469864.09634668</v>
      </c>
    </row>
    <row r="91" spans="1:29" ht="15" customHeight="1">
      <c r="A91" s="18" t="s">
        <v>3</v>
      </c>
      <c r="B91" s="14">
        <f t="shared" si="14"/>
        <v>610017.4130388375</v>
      </c>
      <c r="C91" s="14">
        <f t="shared" si="14"/>
        <v>268273.737111639</v>
      </c>
      <c r="D91" s="14">
        <f t="shared" si="14"/>
        <v>389210.5606965222</v>
      </c>
      <c r="E91" s="14">
        <f t="shared" si="14"/>
        <v>237529.12752700035</v>
      </c>
      <c r="F91" s="14">
        <f t="shared" si="14"/>
        <v>153191.2703658389</v>
      </c>
      <c r="G91" s="14">
        <f t="shared" si="14"/>
        <v>125601.73830156002</v>
      </c>
      <c r="H91" s="14">
        <f t="shared" si="14"/>
        <v>160510.82213904365</v>
      </c>
      <c r="I91" s="14">
        <f t="shared" si="14"/>
        <v>143248.9033233858</v>
      </c>
      <c r="J91" s="14">
        <f t="shared" si="14"/>
        <v>174053.61376280402</v>
      </c>
      <c r="K91" s="14">
        <f t="shared" si="14"/>
        <v>189044.19107766927</v>
      </c>
      <c r="L91" s="14">
        <f t="shared" si="14"/>
        <v>317527.69477608235</v>
      </c>
      <c r="M91" s="14">
        <f t="shared" si="14"/>
        <v>371395.81858474144</v>
      </c>
      <c r="N91" s="14">
        <f t="shared" si="14"/>
        <v>486156.12639302097</v>
      </c>
      <c r="O91" s="14">
        <f t="shared" si="14"/>
        <v>391060.1189501298</v>
      </c>
      <c r="P91" s="14">
        <f t="shared" si="14"/>
        <v>397334.20095837914</v>
      </c>
      <c r="Q91" s="14">
        <f t="shared" si="14"/>
        <v>474369.46539327106</v>
      </c>
      <c r="R91" s="14">
        <f t="shared" si="14"/>
        <v>444817.8579934017</v>
      </c>
      <c r="S91" s="14">
        <f t="shared" si="14"/>
        <v>480744.25678497803</v>
      </c>
      <c r="T91" s="14">
        <f t="shared" si="14"/>
        <v>428886.75372723147</v>
      </c>
      <c r="U91" s="14">
        <f t="shared" si="14"/>
        <v>576303.3584605651</v>
      </c>
      <c r="V91" s="14">
        <f t="shared" si="14"/>
        <v>566978.9419128578</v>
      </c>
      <c r="W91" s="14">
        <f t="shared" si="14"/>
        <v>629455.7539934103</v>
      </c>
      <c r="X91" s="14">
        <f t="shared" si="14"/>
        <v>614966.2345095435</v>
      </c>
      <c r="Y91" s="14">
        <f t="shared" si="14"/>
        <v>499835.434</v>
      </c>
      <c r="Z91" s="14">
        <f t="shared" si="14"/>
        <v>500875.5054298389</v>
      </c>
      <c r="AA91" s="14">
        <f t="shared" si="14"/>
        <v>555213.7355150915</v>
      </c>
      <c r="AB91" s="14">
        <f t="shared" si="14"/>
        <v>561205.4603266919</v>
      </c>
      <c r="AC91" s="14">
        <f t="shared" si="14"/>
        <v>628862.8309079371</v>
      </c>
    </row>
    <row r="92" spans="1:29" ht="15" customHeight="1">
      <c r="A92" s="18" t="s">
        <v>4</v>
      </c>
      <c r="B92" s="14">
        <f t="shared" si="14"/>
        <v>176227.25265566414</v>
      </c>
      <c r="C92" s="14">
        <f t="shared" si="14"/>
        <v>108650.8635302138</v>
      </c>
      <c r="D92" s="14">
        <f t="shared" si="14"/>
        <v>102880.4985280616</v>
      </c>
      <c r="E92" s="14">
        <f t="shared" si="14"/>
        <v>74297.15940387033</v>
      </c>
      <c r="F92" s="14">
        <f t="shared" si="14"/>
        <v>100875.26886033897</v>
      </c>
      <c r="G92" s="14">
        <f t="shared" si="14"/>
        <v>71171.39672077232</v>
      </c>
      <c r="H92" s="14">
        <f t="shared" si="14"/>
        <v>133750.4082774329</v>
      </c>
      <c r="I92" s="14">
        <f t="shared" si="14"/>
        <v>94893.58033912993</v>
      </c>
      <c r="J92" s="14">
        <f t="shared" si="14"/>
        <v>111571.73835837263</v>
      </c>
      <c r="K92" s="14">
        <f t="shared" si="14"/>
        <v>120339.55693963717</v>
      </c>
      <c r="L92" s="14">
        <f t="shared" si="14"/>
        <v>147897.6602233105</v>
      </c>
      <c r="M92" s="14">
        <f t="shared" si="14"/>
        <v>165960.28153860406</v>
      </c>
      <c r="N92" s="14">
        <f t="shared" si="14"/>
        <v>329818.1752711353</v>
      </c>
      <c r="O92" s="14">
        <f t="shared" si="14"/>
        <v>287358.5468910559</v>
      </c>
      <c r="P92" s="14">
        <f t="shared" si="14"/>
        <v>292361.0008771672</v>
      </c>
      <c r="Q92" s="14">
        <f t="shared" si="14"/>
        <v>206584.9704987208</v>
      </c>
      <c r="R92" s="14">
        <f t="shared" si="14"/>
        <v>206259.3727327258</v>
      </c>
      <c r="S92" s="14">
        <f t="shared" si="14"/>
        <v>199326.59663938737</v>
      </c>
      <c r="T92" s="14">
        <f t="shared" si="14"/>
        <v>130210.42773371054</v>
      </c>
      <c r="U92" s="14">
        <f t="shared" si="14"/>
        <v>282947.10040081927</v>
      </c>
      <c r="V92" s="14">
        <f t="shared" si="14"/>
        <v>230995.88252797298</v>
      </c>
      <c r="W92" s="14">
        <f t="shared" si="14"/>
        <v>262753.4849931589</v>
      </c>
      <c r="X92" s="14">
        <f t="shared" si="14"/>
        <v>357961.82275889267</v>
      </c>
      <c r="Y92" s="14">
        <f t="shared" si="14"/>
        <v>346122.235</v>
      </c>
      <c r="Z92" s="14">
        <f t="shared" si="14"/>
        <v>365420.9512955686</v>
      </c>
      <c r="AA92" s="14">
        <f t="shared" si="14"/>
        <v>557432.3952882455</v>
      </c>
      <c r="AB92" s="14">
        <f t="shared" si="14"/>
        <v>501519.06101473124</v>
      </c>
      <c r="AC92" s="14">
        <f t="shared" si="14"/>
        <v>478963.62644814426</v>
      </c>
    </row>
    <row r="93" spans="1:29" ht="15" customHeight="1">
      <c r="A93" s="18" t="s">
        <v>5</v>
      </c>
      <c r="B93" s="14">
        <f t="shared" si="14"/>
        <v>29653.624244943483</v>
      </c>
      <c r="C93" s="14">
        <f t="shared" si="14"/>
        <v>36887.63885285037</v>
      </c>
      <c r="D93" s="14">
        <f t="shared" si="14"/>
        <v>52886.360689124034</v>
      </c>
      <c r="E93" s="14">
        <f t="shared" si="14"/>
        <v>302733.20175009855</v>
      </c>
      <c r="F93" s="14">
        <f t="shared" si="14"/>
        <v>199524.32489065666</v>
      </c>
      <c r="G93" s="14">
        <f t="shared" si="14"/>
        <v>92470.22603499358</v>
      </c>
      <c r="H93" s="14">
        <f t="shared" si="14"/>
        <v>441443.5066553358</v>
      </c>
      <c r="I93" s="14">
        <f t="shared" si="14"/>
        <v>143377.1667795775</v>
      </c>
      <c r="J93" s="14">
        <f t="shared" si="14"/>
        <v>158863.94435907097</v>
      </c>
      <c r="K93" s="14">
        <f t="shared" si="14"/>
        <v>203278.88758224619</v>
      </c>
      <c r="L93" s="14">
        <f t="shared" si="14"/>
        <v>68853.57515425357</v>
      </c>
      <c r="M93" s="14">
        <f t="shared" si="14"/>
        <v>43265.41466827915</v>
      </c>
      <c r="N93" s="14">
        <f t="shared" si="14"/>
        <v>55374.83948991974</v>
      </c>
      <c r="O93" s="14">
        <f t="shared" si="14"/>
        <v>54550.075710762736</v>
      </c>
      <c r="P93" s="14">
        <f t="shared" si="14"/>
        <v>116803.84591075224</v>
      </c>
      <c r="Q93" s="14">
        <f t="shared" si="14"/>
        <v>213078.5574013309</v>
      </c>
      <c r="R93" s="14">
        <f t="shared" si="14"/>
        <v>78958.1776217311</v>
      </c>
      <c r="S93" s="14">
        <f t="shared" si="14"/>
        <v>102393.13478741034</v>
      </c>
      <c r="T93" s="14">
        <f t="shared" si="14"/>
        <v>35073.067197106044</v>
      </c>
      <c r="U93" s="14">
        <f t="shared" si="14"/>
        <v>25356.983796420896</v>
      </c>
      <c r="V93" s="14">
        <f t="shared" si="14"/>
        <v>35702.54855728626</v>
      </c>
      <c r="W93" s="14">
        <f t="shared" si="14"/>
        <v>80423.18706723976</v>
      </c>
      <c r="X93" s="14">
        <f t="shared" si="14"/>
        <v>36484.28644942431</v>
      </c>
      <c r="Y93" s="14">
        <f t="shared" si="14"/>
        <v>18447.944</v>
      </c>
      <c r="Z93" s="14">
        <f t="shared" si="14"/>
        <v>34827.20501133752</v>
      </c>
      <c r="AA93" s="14">
        <f t="shared" si="14"/>
        <v>56641.3882763584</v>
      </c>
      <c r="AB93" s="14">
        <f t="shared" si="14"/>
        <v>86984.52054594395</v>
      </c>
      <c r="AC93" s="14">
        <f t="shared" si="14"/>
        <v>94737.10162907025</v>
      </c>
    </row>
    <row r="94" spans="1:29" ht="15" customHeight="1">
      <c r="A94" s="18" t="s">
        <v>6</v>
      </c>
      <c r="B94" s="14">
        <f t="shared" si="14"/>
        <v>177921.7454696609</v>
      </c>
      <c r="C94" s="14">
        <f t="shared" si="14"/>
        <v>57008.169136223296</v>
      </c>
      <c r="D94" s="14">
        <f t="shared" si="14"/>
        <v>288809.1103257633</v>
      </c>
      <c r="E94" s="14">
        <f t="shared" si="14"/>
        <v>77180.33275387126</v>
      </c>
      <c r="F94" s="14">
        <f t="shared" si="14"/>
        <v>188949.81394805558</v>
      </c>
      <c r="G94" s="14">
        <f t="shared" si="14"/>
        <v>103952.31097393592</v>
      </c>
      <c r="H94" s="14">
        <f t="shared" si="14"/>
        <v>390815.696646883</v>
      </c>
      <c r="I94" s="14">
        <f t="shared" si="14"/>
        <v>552558.9692736721</v>
      </c>
      <c r="J94" s="14">
        <f t="shared" si="14"/>
        <v>255852.3236470528</v>
      </c>
      <c r="K94" s="14">
        <f t="shared" si="14"/>
        <v>161125.4027923152</v>
      </c>
      <c r="L94" s="14">
        <f t="shared" si="14"/>
        <v>214712.08532519004</v>
      </c>
      <c r="M94" s="14">
        <f t="shared" si="14"/>
        <v>564033.071199197</v>
      </c>
      <c r="N94" s="14">
        <f t="shared" si="14"/>
        <v>674516.1606571558</v>
      </c>
      <c r="O94" s="14">
        <f t="shared" si="14"/>
        <v>5501598.742734748</v>
      </c>
      <c r="P94" s="14">
        <f t="shared" si="14"/>
        <v>3453111.9760699114</v>
      </c>
      <c r="Q94" s="14">
        <f t="shared" si="14"/>
        <v>189149.6333949623</v>
      </c>
      <c r="R94" s="14">
        <f t="shared" si="14"/>
        <v>143754.76838875085</v>
      </c>
      <c r="S94" s="14">
        <f t="shared" si="14"/>
        <v>124273.95080875276</v>
      </c>
      <c r="T94" s="14">
        <f t="shared" si="14"/>
        <v>110676.56323226461</v>
      </c>
      <c r="U94" s="14">
        <f t="shared" si="14"/>
        <v>65701.77592531742</v>
      </c>
      <c r="V94" s="14">
        <f t="shared" si="14"/>
        <v>73349.78213790356</v>
      </c>
      <c r="W94" s="14">
        <f t="shared" si="14"/>
        <v>41763.166136369495</v>
      </c>
      <c r="X94" s="14">
        <f t="shared" si="14"/>
        <v>124664.32601819954</v>
      </c>
      <c r="Y94" s="14">
        <f t="shared" si="14"/>
        <v>36583.348</v>
      </c>
      <c r="Z94" s="14">
        <f t="shared" si="14"/>
        <v>72023.07719558028</v>
      </c>
      <c r="AA94" s="14">
        <f t="shared" si="14"/>
        <v>401241.00869239366</v>
      </c>
      <c r="AB94" s="14">
        <f t="shared" si="14"/>
        <v>551876.2851953608</v>
      </c>
      <c r="AC94" s="14">
        <f t="shared" si="14"/>
        <v>133188.74024706119</v>
      </c>
    </row>
    <row r="95" spans="1:30" ht="15" customHeight="1">
      <c r="A95" s="18" t="s">
        <v>7</v>
      </c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>
        <f t="shared" si="14"/>
        <v>80972.89040603035</v>
      </c>
      <c r="R95" s="14">
        <f t="shared" si="14"/>
        <v>70734.6252064039</v>
      </c>
      <c r="S95" s="14">
        <f t="shared" si="14"/>
        <v>70466.59382448733</v>
      </c>
      <c r="T95" s="14">
        <f t="shared" si="14"/>
        <v>62577.21800207381</v>
      </c>
      <c r="U95" s="14"/>
      <c r="V95" s="14"/>
      <c r="W95" s="14"/>
      <c r="X95" s="14"/>
      <c r="Y95" s="14"/>
      <c r="Z95" s="14"/>
      <c r="AA95" s="14"/>
      <c r="AB95" s="14"/>
      <c r="AC95" s="14">
        <f t="shared" si="14"/>
        <v>140293.7634327102</v>
      </c>
      <c r="AD95" s="1" t="s">
        <v>34</v>
      </c>
    </row>
    <row r="96" spans="1:29" ht="15" customHeight="1">
      <c r="A96" s="18" t="s">
        <v>8</v>
      </c>
      <c r="B96" s="14">
        <f aca="true" t="shared" si="15" ref="B96:Q97">B13/B$84*100</f>
        <v>2545975.4530301476</v>
      </c>
      <c r="C96" s="14">
        <f t="shared" si="15"/>
        <v>3724310.1554523287</v>
      </c>
      <c r="D96" s="14">
        <f t="shared" si="15"/>
        <v>3040552.5649317484</v>
      </c>
      <c r="E96" s="14">
        <f t="shared" si="15"/>
        <v>3829741.3390627843</v>
      </c>
      <c r="F96" s="14">
        <f t="shared" si="15"/>
        <v>4078004.4896933446</v>
      </c>
      <c r="G96" s="14">
        <f t="shared" si="15"/>
        <v>3837295.256693857</v>
      </c>
      <c r="H96" s="14">
        <f t="shared" si="15"/>
        <v>3596950.9180087075</v>
      </c>
      <c r="I96" s="14">
        <f t="shared" si="15"/>
        <v>3648368.5024009794</v>
      </c>
      <c r="J96" s="14">
        <f t="shared" si="15"/>
        <v>4375294.920748817</v>
      </c>
      <c r="K96" s="14">
        <f t="shared" si="15"/>
        <v>4200778.425674514</v>
      </c>
      <c r="L96" s="14">
        <f t="shared" si="15"/>
        <v>4790078.760662066</v>
      </c>
      <c r="M96" s="14">
        <f t="shared" si="15"/>
        <v>4801649.533144569</v>
      </c>
      <c r="N96" s="14">
        <f t="shared" si="15"/>
        <v>5058163.925536411</v>
      </c>
      <c r="O96" s="14">
        <f t="shared" si="15"/>
        <v>4514892.560087229</v>
      </c>
      <c r="P96" s="14">
        <f t="shared" si="15"/>
        <v>4887722.414197099</v>
      </c>
      <c r="Q96" s="14">
        <f t="shared" si="14"/>
        <v>4378894.620227155</v>
      </c>
      <c r="R96" s="14">
        <f t="shared" si="14"/>
        <v>4410105.300293259</v>
      </c>
      <c r="S96" s="14">
        <f t="shared" si="14"/>
        <v>5480786.3569696015</v>
      </c>
      <c r="T96" s="14">
        <f t="shared" si="14"/>
        <v>5726444.471576567</v>
      </c>
      <c r="U96" s="14">
        <f t="shared" si="14"/>
        <v>6006310.075406741</v>
      </c>
      <c r="V96" s="14">
        <f t="shared" si="14"/>
        <v>6693275.180096051</v>
      </c>
      <c r="W96" s="14">
        <f t="shared" si="14"/>
        <v>6924088.105235706</v>
      </c>
      <c r="X96" s="14">
        <f t="shared" si="14"/>
        <v>7158738.12792059</v>
      </c>
      <c r="Y96" s="14">
        <f t="shared" si="14"/>
        <v>6811899.143999999</v>
      </c>
      <c r="Z96" s="14">
        <f t="shared" si="14"/>
        <v>6724428.26846735</v>
      </c>
      <c r="AA96" s="14">
        <f t="shared" si="14"/>
        <v>7620389.491121619</v>
      </c>
      <c r="AB96" s="14">
        <f t="shared" si="14"/>
        <v>8123324.540117316</v>
      </c>
      <c r="AC96" s="14">
        <f t="shared" si="14"/>
        <v>8093754.988861567</v>
      </c>
    </row>
    <row r="97" spans="1:29" ht="15" customHeight="1">
      <c r="A97" s="18" t="s">
        <v>9</v>
      </c>
      <c r="B97" s="14"/>
      <c r="C97" s="14">
        <f t="shared" si="15"/>
        <v>358145.43904403807</v>
      </c>
      <c r="D97" s="14">
        <f t="shared" si="15"/>
        <v>116928.43808611017</v>
      </c>
      <c r="E97" s="14">
        <f t="shared" si="15"/>
        <v>158574.5342500516</v>
      </c>
      <c r="F97" s="14">
        <f t="shared" si="15"/>
        <v>633774.9650466813</v>
      </c>
      <c r="G97" s="14">
        <f t="shared" si="15"/>
        <v>884120.5402985596</v>
      </c>
      <c r="H97" s="14">
        <f t="shared" si="15"/>
        <v>341376.0903427102</v>
      </c>
      <c r="I97" s="14"/>
      <c r="J97" s="14">
        <f>J14/J$84*100</f>
        <v>56450.68314118443</v>
      </c>
      <c r="K97" s="14">
        <f>K14/K$84*100</f>
        <v>34035.66670292737</v>
      </c>
      <c r="L97" s="14"/>
      <c r="M97" s="14">
        <f t="shared" si="15"/>
        <v>1164230.710321072</v>
      </c>
      <c r="N97" s="14">
        <f t="shared" si="15"/>
        <v>2026785.4135827697</v>
      </c>
      <c r="O97" s="14">
        <f t="shared" si="15"/>
        <v>1295435.8607900885</v>
      </c>
      <c r="P97" s="14">
        <f t="shared" si="15"/>
        <v>1617032.2408870482</v>
      </c>
      <c r="Q97" s="14">
        <f t="shared" si="15"/>
        <v>326533.4498830256</v>
      </c>
      <c r="R97" s="14">
        <f t="shared" si="14"/>
        <v>100539.07330212177</v>
      </c>
      <c r="S97" s="14"/>
      <c r="T97" s="14"/>
      <c r="U97" s="14">
        <f t="shared" si="14"/>
        <v>137869.6378665773</v>
      </c>
      <c r="V97" s="14">
        <f t="shared" si="14"/>
        <v>220191.94025865782</v>
      </c>
      <c r="W97" s="14">
        <f t="shared" si="14"/>
        <v>462062.5766957036</v>
      </c>
      <c r="X97" s="14">
        <f t="shared" si="14"/>
        <v>416396.39349441906</v>
      </c>
      <c r="Y97" s="14">
        <f t="shared" si="14"/>
        <v>629081.693</v>
      </c>
      <c r="Z97" s="14">
        <f t="shared" si="14"/>
        <v>1044429.8657156478</v>
      </c>
      <c r="AA97" s="14">
        <f t="shared" si="14"/>
        <v>669441.7564970787</v>
      </c>
      <c r="AB97" s="14">
        <f t="shared" si="14"/>
        <v>1144316.4441858542</v>
      </c>
      <c r="AC97" s="14">
        <f t="shared" si="14"/>
        <v>117925.69602736944</v>
      </c>
    </row>
    <row r="98" spans="1:29" ht="15" customHeight="1">
      <c r="A98" s="18" t="s">
        <v>10</v>
      </c>
      <c r="B98" s="14">
        <f>B15/B$84*100</f>
        <v>518514.80108301184</v>
      </c>
      <c r="C98" s="14">
        <f>C15/C$84*100</f>
        <v>452711.9313758909</v>
      </c>
      <c r="D98" s="14">
        <f>D15/D$84*100</f>
        <v>189647.1840336557</v>
      </c>
      <c r="E98" s="14">
        <f>E15/E$84*100</f>
        <v>54780.293650017826</v>
      </c>
      <c r="F98" s="14"/>
      <c r="G98" s="14"/>
      <c r="H98" s="14"/>
      <c r="I98" s="14"/>
      <c r="J98" s="14">
        <f>J15/J$84*100</f>
        <v>0</v>
      </c>
      <c r="K98" s="14">
        <f>K15/K$84*100</f>
        <v>205141.56147224712</v>
      </c>
      <c r="L98" s="14">
        <f>L15/L$84*100</f>
        <v>105418.09681294883</v>
      </c>
      <c r="M98" s="14">
        <f>M15/M$84*100</f>
        <v>128487.24417154316</v>
      </c>
      <c r="N98" s="14">
        <f>N15/N$84*100</f>
        <v>193049.0184328621</v>
      </c>
      <c r="O98" s="14">
        <f>O15/O$84*100</f>
        <v>48132.41974479064</v>
      </c>
      <c r="P98" s="14">
        <f>P15/P$84*100</f>
        <v>94722.82102312641</v>
      </c>
      <c r="Q98" s="14"/>
      <c r="R98" s="14"/>
      <c r="S98" s="14"/>
      <c r="T98" s="14"/>
      <c r="U98" s="14"/>
      <c r="V98" s="14">
        <f t="shared" si="14"/>
        <v>5060.8522383400195</v>
      </c>
      <c r="W98" s="14">
        <f t="shared" si="14"/>
        <v>164683.95048413618</v>
      </c>
      <c r="X98" s="14"/>
      <c r="Y98" s="14"/>
      <c r="Z98" s="14"/>
      <c r="AA98" s="14"/>
      <c r="AB98" s="14"/>
      <c r="AC98" s="14"/>
    </row>
    <row r="99" spans="1:29" ht="15" customHeight="1">
      <c r="A99" s="18" t="s">
        <v>11</v>
      </c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>
        <f>S16/S$84*100</f>
        <v>4246050.462007818</v>
      </c>
      <c r="T99" s="14">
        <f>T16/T$84*100</f>
        <v>4635922.422347424</v>
      </c>
      <c r="U99" s="14">
        <f>U16/U$84*100</f>
        <v>5635233.9450888485</v>
      </c>
      <c r="V99" s="14">
        <f t="shared" si="14"/>
        <v>6354702.075613721</v>
      </c>
      <c r="W99" s="14">
        <f t="shared" si="14"/>
        <v>6933317.850848458</v>
      </c>
      <c r="X99" s="14">
        <f t="shared" si="14"/>
        <v>6971209.655546759</v>
      </c>
      <c r="Y99" s="14">
        <f t="shared" si="14"/>
        <v>7338828.626000001</v>
      </c>
      <c r="Z99" s="14">
        <f t="shared" si="14"/>
        <v>7305031.381998563</v>
      </c>
      <c r="AA99" s="14">
        <f t="shared" si="14"/>
        <v>7273727.232360853</v>
      </c>
      <c r="AB99" s="14">
        <f t="shared" si="14"/>
        <v>8184294.218494192</v>
      </c>
      <c r="AC99" s="14">
        <f>AC16/AC$84*100</f>
        <v>8204141.066204861</v>
      </c>
    </row>
    <row r="100" spans="1:29" ht="15" customHeight="1">
      <c r="A100" s="18" t="s">
        <v>12</v>
      </c>
      <c r="B100" s="14">
        <f aca="true" t="shared" si="16" ref="B100:N101">B17/B$84*100</f>
        <v>199102.90564462054</v>
      </c>
      <c r="C100" s="14">
        <f t="shared" si="16"/>
        <v>272297.8431683136</v>
      </c>
      <c r="D100" s="14">
        <f t="shared" si="16"/>
        <v>76850.49287638336</v>
      </c>
      <c r="E100" s="14">
        <f t="shared" si="16"/>
        <v>128855.67048850346</v>
      </c>
      <c r="F100" s="14">
        <f t="shared" si="16"/>
        <v>135520.70602754503</v>
      </c>
      <c r="G100" s="14">
        <f t="shared" si="16"/>
        <v>148916.50619284748</v>
      </c>
      <c r="H100" s="14">
        <f t="shared" si="16"/>
        <v>190009.27062356053</v>
      </c>
      <c r="I100" s="14">
        <f t="shared" si="16"/>
        <v>872875.5738696447</v>
      </c>
      <c r="J100" s="14">
        <f t="shared" si="16"/>
        <v>152683.83376833642</v>
      </c>
      <c r="K100" s="14"/>
      <c r="L100" s="14"/>
      <c r="M100" s="14"/>
      <c r="N100" s="14"/>
      <c r="O100" s="14"/>
      <c r="P100" s="14"/>
      <c r="Q100" s="14">
        <f>Q17/Q$84*100</f>
        <v>3877540.7562277606</v>
      </c>
      <c r="R100" s="14">
        <f>R17/R$84*100</f>
        <v>3575412.5739885145</v>
      </c>
      <c r="S100" s="14"/>
      <c r="T100" s="14">
        <f>T17/T$84*100</f>
        <v>158644.2337484442</v>
      </c>
      <c r="U100" s="14">
        <f>U17/U$84*100</f>
        <v>10752.453057214363</v>
      </c>
      <c r="V100" s="14">
        <f t="shared" si="14"/>
        <v>6129.076818159663</v>
      </c>
      <c r="W100" s="14">
        <f t="shared" si="14"/>
        <v>121704.79704956104</v>
      </c>
      <c r="X100" s="14">
        <f t="shared" si="14"/>
        <v>788.203897107039</v>
      </c>
      <c r="Y100" s="14">
        <f t="shared" si="14"/>
        <v>277528.887</v>
      </c>
      <c r="Z100" s="14">
        <f t="shared" si="14"/>
        <v>1735560.6912621686</v>
      </c>
      <c r="AA100" s="14">
        <f t="shared" si="14"/>
        <v>544699.4689842401</v>
      </c>
      <c r="AB100" s="14">
        <f t="shared" si="14"/>
        <v>2495156.048956927</v>
      </c>
      <c r="AC100" s="14">
        <f>AC17/AC$84*100</f>
        <v>2577996.2825879604</v>
      </c>
    </row>
    <row r="101" spans="1:29" ht="15" customHeight="1">
      <c r="A101" s="18" t="s">
        <v>13</v>
      </c>
      <c r="B101" s="14"/>
      <c r="C101" s="14">
        <f>C18/C$84*100</f>
        <v>19449.84594059383</v>
      </c>
      <c r="D101" s="14"/>
      <c r="E101" s="14">
        <f t="shared" si="16"/>
        <v>52562.46799617095</v>
      </c>
      <c r="F101" s="14">
        <f t="shared" si="16"/>
        <v>223038.69790775634</v>
      </c>
      <c r="G101" s="14">
        <f t="shared" si="16"/>
        <v>15163.364079671934</v>
      </c>
      <c r="H101" s="14">
        <f t="shared" si="16"/>
        <v>168001.67157906984</v>
      </c>
      <c r="I101" s="14">
        <f t="shared" si="16"/>
        <v>15926.045810464473</v>
      </c>
      <c r="J101" s="14">
        <f t="shared" si="16"/>
        <v>128059.12461592605</v>
      </c>
      <c r="K101" s="14">
        <f t="shared" si="16"/>
        <v>565317.2464995893</v>
      </c>
      <c r="L101" s="14">
        <f t="shared" si="16"/>
        <v>781512.6093754846</v>
      </c>
      <c r="M101" s="14">
        <f t="shared" si="16"/>
        <v>77081.4204913514</v>
      </c>
      <c r="N101" s="14">
        <f t="shared" si="16"/>
        <v>1022640.3011537099</v>
      </c>
      <c r="O101" s="14"/>
      <c r="P101" s="14"/>
      <c r="Q101" s="14">
        <f>Q18/Q$84*100</f>
        <v>0</v>
      </c>
      <c r="R101" s="14"/>
      <c r="S101" s="14"/>
      <c r="T101" s="14"/>
      <c r="U101" s="14"/>
      <c r="V101" s="14">
        <f t="shared" si="14"/>
        <v>111150.67287902425</v>
      </c>
      <c r="W101" s="14">
        <f t="shared" si="14"/>
        <v>73441.3860365685</v>
      </c>
      <c r="X101" s="14">
        <f t="shared" si="14"/>
        <v>349.58905629265365</v>
      </c>
      <c r="Y101" s="14">
        <f t="shared" si="14"/>
        <v>13176.329999999998</v>
      </c>
      <c r="Z101" s="14">
        <f t="shared" si="14"/>
        <v>0</v>
      </c>
      <c r="AA101" s="14">
        <f t="shared" si="14"/>
        <v>0</v>
      </c>
      <c r="AB101" s="14">
        <f t="shared" si="14"/>
        <v>0</v>
      </c>
      <c r="AC101" s="14">
        <f>AC18/AC$84*100</f>
        <v>0</v>
      </c>
    </row>
    <row r="102" spans="1:29" ht="15" customHeight="1">
      <c r="A102" s="2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3"/>
      <c r="AC102" s="3"/>
    </row>
    <row r="103" spans="1:29" s="11" customFormat="1" ht="15" customHeight="1">
      <c r="A103" s="7" t="s">
        <v>18</v>
      </c>
      <c r="B103" s="8">
        <f aca="true" t="shared" si="17" ref="B103:AC103">B20/B$84*100</f>
        <v>4257413.195166886</v>
      </c>
      <c r="C103" s="8">
        <f t="shared" si="17"/>
        <v>5297735.623612092</v>
      </c>
      <c r="D103" s="8">
        <f t="shared" si="17"/>
        <v>4257765.210167369</v>
      </c>
      <c r="E103" s="8">
        <f t="shared" si="17"/>
        <v>4916254.126882369</v>
      </c>
      <c r="F103" s="8">
        <f t="shared" si="17"/>
        <v>5712879.536740217</v>
      </c>
      <c r="G103" s="8">
        <f t="shared" si="17"/>
        <v>5278691.3392961975</v>
      </c>
      <c r="H103" s="8">
        <f t="shared" si="17"/>
        <v>5422858.384272743</v>
      </c>
      <c r="I103" s="8">
        <f t="shared" si="17"/>
        <v>5471248.741796854</v>
      </c>
      <c r="J103" s="8">
        <f t="shared" si="17"/>
        <v>5412830.182401565</v>
      </c>
      <c r="K103" s="8">
        <f t="shared" si="17"/>
        <v>5679061.953982321</v>
      </c>
      <c r="L103" s="8">
        <f t="shared" si="17"/>
        <v>6425998.517199186</v>
      </c>
      <c r="M103" s="8">
        <f t="shared" si="17"/>
        <v>7316103.388041573</v>
      </c>
      <c r="N103" s="8">
        <f t="shared" si="17"/>
        <v>9846506.130723048</v>
      </c>
      <c r="O103" s="8">
        <f t="shared" si="17"/>
        <v>12093026.42993165</v>
      </c>
      <c r="P103" s="8">
        <f t="shared" si="17"/>
        <v>10859088.499923484</v>
      </c>
      <c r="Q103" s="8">
        <f t="shared" si="17"/>
        <v>9747124.343432257</v>
      </c>
      <c r="R103" s="8">
        <f t="shared" si="17"/>
        <v>9030581.749526909</v>
      </c>
      <c r="S103" s="8">
        <f t="shared" si="17"/>
        <v>10704041.351822434</v>
      </c>
      <c r="T103" s="8">
        <f t="shared" si="17"/>
        <v>11288435.15756482</v>
      </c>
      <c r="U103" s="8">
        <f t="shared" si="17"/>
        <v>12740475.330002503</v>
      </c>
      <c r="V103" s="8">
        <f t="shared" si="17"/>
        <v>14297536.953039976</v>
      </c>
      <c r="W103" s="8">
        <f t="shared" si="17"/>
        <v>15693694.258540314</v>
      </c>
      <c r="X103" s="8">
        <f t="shared" si="17"/>
        <v>15681558.639651228</v>
      </c>
      <c r="Y103" s="8">
        <f t="shared" si="17"/>
        <v>16486672.407999998</v>
      </c>
      <c r="Z103" s="8">
        <f t="shared" si="17"/>
        <v>17894900.48217244</v>
      </c>
      <c r="AA103" s="8">
        <f t="shared" si="17"/>
        <v>18871722.7246974</v>
      </c>
      <c r="AB103" s="8">
        <f t="shared" si="17"/>
        <v>21777830.817492187</v>
      </c>
      <c r="AC103" s="8">
        <f t="shared" si="17"/>
        <v>20469864.09634668</v>
      </c>
    </row>
    <row r="104" spans="1:29" ht="15" customHeight="1">
      <c r="A104" s="18" t="s">
        <v>31</v>
      </c>
      <c r="B104" s="14">
        <f aca="true" t="shared" si="18" ref="B104:AC104">B21/B$84*100</f>
        <v>2792524.157466678</v>
      </c>
      <c r="C104" s="14">
        <f t="shared" si="18"/>
        <v>3794061.327101355</v>
      </c>
      <c r="D104" s="14">
        <f t="shared" si="18"/>
        <v>3880123.5408715927</v>
      </c>
      <c r="E104" s="14">
        <f t="shared" si="18"/>
        <v>3100742.0466433167</v>
      </c>
      <c r="F104" s="14">
        <f t="shared" si="18"/>
        <v>4646106.176254397</v>
      </c>
      <c r="G104" s="14">
        <f t="shared" si="18"/>
        <v>2568743.9946991066</v>
      </c>
      <c r="H104" s="14">
        <f t="shared" si="18"/>
        <v>2829991.2574112685</v>
      </c>
      <c r="I104" s="14">
        <f t="shared" si="18"/>
        <v>2652680.6692278204</v>
      </c>
      <c r="J104" s="14">
        <f t="shared" si="18"/>
        <v>2692571.005256133</v>
      </c>
      <c r="K104" s="14">
        <f t="shared" si="18"/>
        <v>3100557.4538002745</v>
      </c>
      <c r="L104" s="14">
        <f t="shared" si="18"/>
        <v>3222789.2094854764</v>
      </c>
      <c r="M104" s="14">
        <f t="shared" si="18"/>
        <v>3960617.935836371</v>
      </c>
      <c r="N104" s="14">
        <f t="shared" si="18"/>
        <v>6843779.002492335</v>
      </c>
      <c r="O104" s="14">
        <f t="shared" si="18"/>
        <v>3626511.6887561637</v>
      </c>
      <c r="P104" s="14">
        <f t="shared" si="18"/>
        <v>3467854.6614045897</v>
      </c>
      <c r="Q104" s="14">
        <f t="shared" si="18"/>
        <v>2740259.91075118</v>
      </c>
      <c r="R104" s="14">
        <f t="shared" si="18"/>
        <v>2725225.7607261017</v>
      </c>
      <c r="S104" s="14">
        <f t="shared" si="18"/>
        <v>3319611.1805631174</v>
      </c>
      <c r="T104" s="14">
        <f t="shared" si="18"/>
        <v>3148961.1245196187</v>
      </c>
      <c r="U104" s="14">
        <f t="shared" si="18"/>
        <v>3362878.6249569673</v>
      </c>
      <c r="V104" s="14">
        <f t="shared" si="18"/>
        <v>3431614.2542658662</v>
      </c>
      <c r="W104" s="14">
        <f t="shared" si="18"/>
        <v>4082033.277694444</v>
      </c>
      <c r="X104" s="14">
        <f t="shared" si="18"/>
        <v>4517335.950870363</v>
      </c>
      <c r="Y104" s="14">
        <f t="shared" si="18"/>
        <v>3791017.789</v>
      </c>
      <c r="Z104" s="14">
        <f t="shared" si="18"/>
        <v>3459954.4609799683</v>
      </c>
      <c r="AA104" s="14">
        <f t="shared" si="18"/>
        <v>3985925.6414082744</v>
      </c>
      <c r="AB104" s="14">
        <f t="shared" si="18"/>
        <v>4158231.504439828</v>
      </c>
      <c r="AC104" s="14">
        <f t="shared" si="18"/>
        <v>4424336.184937716</v>
      </c>
    </row>
    <row r="105" spans="1:29" ht="15" customHeight="1">
      <c r="A105" s="22" t="s">
        <v>23</v>
      </c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>
        <f aca="true" t="shared" si="19" ref="X105:AC110">X22/X$84*100</f>
        <v>3645356.184895656</v>
      </c>
      <c r="Y105" s="14">
        <f t="shared" si="19"/>
        <v>3196280.281</v>
      </c>
      <c r="Z105" s="14">
        <f t="shared" si="19"/>
        <v>2847404.9039850333</v>
      </c>
      <c r="AA105" s="14">
        <f t="shared" si="19"/>
        <v>3284211.4449729533</v>
      </c>
      <c r="AB105" s="14">
        <f t="shared" si="19"/>
        <v>3438312.031162895</v>
      </c>
      <c r="AC105" s="14">
        <f t="shared" si="19"/>
        <v>3685369.1977171213</v>
      </c>
    </row>
    <row r="106" spans="1:29" ht="15" customHeight="1">
      <c r="A106" s="22" t="s">
        <v>24</v>
      </c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>
        <f t="shared" si="19"/>
        <v>426831.5312848885</v>
      </c>
      <c r="Y106" s="14">
        <f t="shared" si="19"/>
        <v>221503.78299999997</v>
      </c>
      <c r="Z106" s="14">
        <f t="shared" si="19"/>
        <v>175247.47485551803</v>
      </c>
      <c r="AA106" s="14">
        <f t="shared" si="19"/>
        <v>236481.73515660147</v>
      </c>
      <c r="AB106" s="14">
        <f t="shared" si="19"/>
        <v>216521.533344525</v>
      </c>
      <c r="AC106" s="14">
        <f t="shared" si="19"/>
        <v>251082.28186798052</v>
      </c>
    </row>
    <row r="107" spans="1:29" ht="15" customHeight="1">
      <c r="A107" s="22" t="s">
        <v>25</v>
      </c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>
        <f t="shared" si="19"/>
        <v>445148.2346898179</v>
      </c>
      <c r="Y107" s="14">
        <f t="shared" si="19"/>
        <v>373233.725</v>
      </c>
      <c r="Z107" s="14">
        <f t="shared" si="19"/>
        <v>437302.0821394171</v>
      </c>
      <c r="AA107" s="14">
        <f t="shared" si="19"/>
        <v>465232.46127872035</v>
      </c>
      <c r="AB107" s="14">
        <f t="shared" si="19"/>
        <v>503397.9399324081</v>
      </c>
      <c r="AC107" s="14">
        <f t="shared" si="19"/>
        <v>487884.70535261475</v>
      </c>
    </row>
    <row r="108" spans="1:29" ht="15" customHeight="1">
      <c r="A108" s="18" t="s">
        <v>14</v>
      </c>
      <c r="B108" s="14">
        <f>B25/B$84*100</f>
        <v>790480.8977294936</v>
      </c>
      <c r="C108" s="14">
        <f>C25/C$84*100</f>
        <v>1071753.5797609978</v>
      </c>
      <c r="D108" s="14"/>
      <c r="E108" s="14">
        <f>E25/E$84*100</f>
        <v>495240.46850400727</v>
      </c>
      <c r="F108" s="14"/>
      <c r="G108" s="14">
        <f aca="true" t="shared" si="20" ref="G108:W108">G25/G$84*100</f>
        <v>1055650.6183558889</v>
      </c>
      <c r="H108" s="14">
        <f t="shared" si="20"/>
        <v>1169760.7163483636</v>
      </c>
      <c r="I108" s="14">
        <f t="shared" si="20"/>
        <v>1606114.998431969</v>
      </c>
      <c r="J108" s="14">
        <f t="shared" si="20"/>
        <v>2002653.6680529632</v>
      </c>
      <c r="K108" s="14">
        <f t="shared" si="20"/>
        <v>2294741.2358016735</v>
      </c>
      <c r="L108" s="14">
        <f t="shared" si="20"/>
        <v>929213.7565837895</v>
      </c>
      <c r="M108" s="14">
        <f t="shared" si="20"/>
        <v>1087506.5067615374</v>
      </c>
      <c r="N108" s="14">
        <f t="shared" si="20"/>
        <v>1273164.780025865</v>
      </c>
      <c r="O108" s="14">
        <f t="shared" si="20"/>
        <v>2255828.3906590175</v>
      </c>
      <c r="P108" s="14">
        <f t="shared" si="20"/>
        <v>1380652.2874566524</v>
      </c>
      <c r="Q108" s="14">
        <f t="shared" si="20"/>
        <v>1362322.4581248348</v>
      </c>
      <c r="R108" s="14">
        <f t="shared" si="20"/>
        <v>750201.8702620052</v>
      </c>
      <c r="S108" s="14">
        <f t="shared" si="20"/>
        <v>1095828.335714885</v>
      </c>
      <c r="T108" s="14">
        <f t="shared" si="20"/>
        <v>721901.0670182705</v>
      </c>
      <c r="U108" s="14">
        <f t="shared" si="20"/>
        <v>1022896.2042234968</v>
      </c>
      <c r="V108" s="14">
        <f t="shared" si="20"/>
        <v>1240245.3346184674</v>
      </c>
      <c r="W108" s="14">
        <f t="shared" si="20"/>
        <v>1294496.3326133348</v>
      </c>
      <c r="X108" s="14">
        <f t="shared" si="19"/>
        <v>1138474.8909091293</v>
      </c>
      <c r="Y108" s="14">
        <f t="shared" si="19"/>
        <v>1333711.149</v>
      </c>
      <c r="Z108" s="14">
        <f t="shared" si="19"/>
        <v>1724400.003959615</v>
      </c>
      <c r="AA108" s="14">
        <f t="shared" si="19"/>
        <v>2363074.949832693</v>
      </c>
      <c r="AB108" s="14">
        <f t="shared" si="19"/>
        <v>2548874.2929658988</v>
      </c>
      <c r="AC108" s="14">
        <f t="shared" si="19"/>
        <v>2295082.160357051</v>
      </c>
    </row>
    <row r="109" spans="1:29" ht="15" customHeight="1">
      <c r="A109" s="23" t="s">
        <v>26</v>
      </c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>
        <f t="shared" si="19"/>
        <v>12300.721960735742</v>
      </c>
      <c r="Y109" s="14">
        <f t="shared" si="19"/>
        <v>14794.916999999998</v>
      </c>
      <c r="Z109" s="14">
        <f t="shared" si="19"/>
        <v>44558.80697777196</v>
      </c>
      <c r="AA109" s="14">
        <f t="shared" si="19"/>
        <v>36512.09348261376</v>
      </c>
      <c r="AB109" s="14">
        <f t="shared" si="19"/>
        <v>61098.88518537019</v>
      </c>
      <c r="AC109" s="14">
        <f t="shared" si="19"/>
        <v>58655.5336498374</v>
      </c>
    </row>
    <row r="110" spans="1:29" ht="15" customHeight="1">
      <c r="A110" s="23" t="s">
        <v>27</v>
      </c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>
        <f t="shared" si="19"/>
        <v>1126174.1689483935</v>
      </c>
      <c r="Y110" s="14">
        <f t="shared" si="19"/>
        <v>1318916.232</v>
      </c>
      <c r="Z110" s="14">
        <f t="shared" si="19"/>
        <v>1679841.1969818429</v>
      </c>
      <c r="AA110" s="14">
        <f t="shared" si="19"/>
        <v>2326562.8563500796</v>
      </c>
      <c r="AB110" s="14">
        <f t="shared" si="19"/>
        <v>2487775.4077805285</v>
      </c>
      <c r="AC110" s="14">
        <f t="shared" si="19"/>
        <v>2236426.6267072135</v>
      </c>
    </row>
    <row r="111" spans="1:29" ht="15" customHeight="1">
      <c r="A111" s="18" t="s">
        <v>15</v>
      </c>
      <c r="B111" s="14"/>
      <c r="C111" s="14"/>
      <c r="D111" s="14"/>
      <c r="E111" s="14">
        <f>E28/E$84*100</f>
        <v>941910.555188768</v>
      </c>
      <c r="F111" s="14">
        <f>F28/F$84*100</f>
        <v>1012092.0078484216</v>
      </c>
      <c r="G111" s="14">
        <f>G28/G$84*100</f>
        <v>961515.0517572319</v>
      </c>
      <c r="H111" s="14">
        <f>H28/H$84*100</f>
        <v>852252.0221524953</v>
      </c>
      <c r="I111" s="14">
        <f>I28/I$84*100</f>
        <v>778366.7838990898</v>
      </c>
      <c r="J111" s="14"/>
      <c r="K111" s="14">
        <f aca="true" t="shared" si="21" ref="K111:AB113">K28/K$84*100</f>
        <v>30585.608699190958</v>
      </c>
      <c r="L111" s="14">
        <f t="shared" si="21"/>
        <v>1280886.897803849</v>
      </c>
      <c r="M111" s="14">
        <f t="shared" si="21"/>
        <v>1221079.650204336</v>
      </c>
      <c r="N111" s="14">
        <f t="shared" si="21"/>
        <v>89.57871852337945</v>
      </c>
      <c r="O111" s="14">
        <f t="shared" si="21"/>
        <v>5138303.407958138</v>
      </c>
      <c r="P111" s="14">
        <f t="shared" si="21"/>
        <v>5307343.424168134</v>
      </c>
      <c r="Q111" s="14">
        <f t="shared" si="21"/>
        <v>4661216.5343269855</v>
      </c>
      <c r="R111" s="14">
        <f t="shared" si="21"/>
        <v>4711379.692503233</v>
      </c>
      <c r="S111" s="14">
        <f t="shared" si="21"/>
        <v>5175431.11706349</v>
      </c>
      <c r="T111" s="14">
        <f t="shared" si="21"/>
        <v>6987255.241311289</v>
      </c>
      <c r="U111" s="14">
        <f t="shared" si="21"/>
        <v>7775450.868200265</v>
      </c>
      <c r="V111" s="14">
        <f t="shared" si="21"/>
        <v>8422725.134991638</v>
      </c>
      <c r="W111" s="14">
        <f t="shared" si="21"/>
        <v>9361361.202973492</v>
      </c>
      <c r="X111" s="14">
        <f t="shared" si="21"/>
        <v>9204588.671325656</v>
      </c>
      <c r="Y111" s="14">
        <f t="shared" si="21"/>
        <v>9677928.39</v>
      </c>
      <c r="Z111" s="14">
        <f t="shared" si="21"/>
        <v>10846100.839423085</v>
      </c>
      <c r="AA111" s="14">
        <f t="shared" si="21"/>
        <v>11069179.088035515</v>
      </c>
      <c r="AB111" s="14">
        <f t="shared" si="21"/>
        <v>13434480.882091405</v>
      </c>
      <c r="AC111" s="14">
        <f>AC28/AC$84*100</f>
        <v>13224314.440558136</v>
      </c>
    </row>
    <row r="112" spans="1:29" ht="15" customHeight="1">
      <c r="A112" s="22" t="s">
        <v>28</v>
      </c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>
        <f t="shared" si="21"/>
        <v>6868357.748701887</v>
      </c>
      <c r="Y112" s="14">
        <f t="shared" si="21"/>
        <v>7411291.055</v>
      </c>
      <c r="Z112" s="14">
        <f t="shared" si="21"/>
        <v>8711682.313041242</v>
      </c>
      <c r="AA112" s="14">
        <f t="shared" si="21"/>
        <v>8711571.39464176</v>
      </c>
      <c r="AB112" s="14">
        <f t="shared" si="21"/>
        <v>10919158.221322179</v>
      </c>
      <c r="AC112" s="14">
        <f>AC29/AC$84*100</f>
        <v>10555524.098530605</v>
      </c>
    </row>
    <row r="113" spans="1:29" ht="15" customHeight="1">
      <c r="A113" s="22" t="s">
        <v>29</v>
      </c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>
        <f t="shared" si="21"/>
        <v>2336230.9226237684</v>
      </c>
      <c r="Y113" s="14">
        <f t="shared" si="21"/>
        <v>2266637.335</v>
      </c>
      <c r="Z113" s="14">
        <f t="shared" si="21"/>
        <v>2134418.526381843</v>
      </c>
      <c r="AA113" s="14">
        <f t="shared" si="21"/>
        <v>2357607.6933937534</v>
      </c>
      <c r="AB113" s="14">
        <f t="shared" si="21"/>
        <v>2515322.660769225</v>
      </c>
      <c r="AC113" s="14">
        <f>AC30/AC$84*100</f>
        <v>2668790.342027529</v>
      </c>
    </row>
    <row r="114" spans="1:29" ht="15" customHeight="1">
      <c r="A114" s="18" t="s">
        <v>16</v>
      </c>
      <c r="B114" s="14">
        <f>B31/B$84*100</f>
        <v>5930.724848988697</v>
      </c>
      <c r="C114" s="14"/>
      <c r="D114" s="14"/>
      <c r="E114" s="14">
        <f aca="true" t="shared" si="22" ref="E114:AB115">E31/E$84*100</f>
        <v>22843.60423462282</v>
      </c>
      <c r="F114" s="14">
        <f t="shared" si="22"/>
        <v>30610.426412792516</v>
      </c>
      <c r="G114" s="14">
        <f t="shared" si="22"/>
        <v>304143.77662694576</v>
      </c>
      <c r="H114" s="14">
        <f t="shared" si="22"/>
        <v>287132.0081907965</v>
      </c>
      <c r="I114" s="14">
        <f t="shared" si="22"/>
        <v>237009.48979948938</v>
      </c>
      <c r="J114" s="14">
        <f t="shared" si="22"/>
        <v>260479.42882255974</v>
      </c>
      <c r="K114" s="14">
        <f t="shared" si="22"/>
        <v>131606.3007514937</v>
      </c>
      <c r="L114" s="14">
        <f t="shared" si="22"/>
        <v>178743.6531453449</v>
      </c>
      <c r="M114" s="14">
        <f t="shared" si="22"/>
        <v>107835.75632346292</v>
      </c>
      <c r="N114" s="14">
        <f t="shared" si="22"/>
        <v>1415904.3122791243</v>
      </c>
      <c r="O114" s="14">
        <f t="shared" si="22"/>
        <v>917271.2719348383</v>
      </c>
      <c r="P114" s="14">
        <f t="shared" si="22"/>
        <v>668670.2766084506</v>
      </c>
      <c r="Q114" s="14">
        <f t="shared" si="22"/>
        <v>916811.1906778684</v>
      </c>
      <c r="R114" s="14">
        <f t="shared" si="22"/>
        <v>823717.9277221512</v>
      </c>
      <c r="S114" s="14">
        <f t="shared" si="22"/>
        <v>1041724.2772829375</v>
      </c>
      <c r="T114" s="14">
        <f t="shared" si="22"/>
        <v>420626.14847594994</v>
      </c>
      <c r="U114" s="14">
        <f t="shared" si="22"/>
        <v>491636.2351503213</v>
      </c>
      <c r="V114" s="14">
        <f t="shared" si="22"/>
        <v>972880.74811362</v>
      </c>
      <c r="W114" s="14">
        <f t="shared" si="22"/>
        <v>440271.4390193455</v>
      </c>
      <c r="X114" s="14">
        <f t="shared" si="22"/>
        <v>780097.5066448922</v>
      </c>
      <c r="Y114" s="14">
        <f t="shared" si="22"/>
        <v>1285615.418</v>
      </c>
      <c r="Z114" s="14">
        <f t="shared" si="22"/>
        <v>1398672.3052778728</v>
      </c>
      <c r="AA114" s="14">
        <f t="shared" si="22"/>
        <v>1449078.1705619935</v>
      </c>
      <c r="AB114" s="14">
        <f t="shared" si="22"/>
        <v>1210830.0228333762</v>
      </c>
      <c r="AC114" s="14">
        <f>AC31/AC$84*100</f>
        <v>475239.2184990773</v>
      </c>
    </row>
    <row r="115" spans="1:29" ht="15" customHeight="1">
      <c r="A115" s="18" t="s">
        <v>13</v>
      </c>
      <c r="B115" s="14">
        <f>B32/B$84*100</f>
        <v>24570.145802953175</v>
      </c>
      <c r="C115" s="14"/>
      <c r="D115" s="14">
        <f>D32/D$84*100</f>
        <v>112796.69115727236</v>
      </c>
      <c r="E115" s="14">
        <f t="shared" si="22"/>
        <v>355517.45231165417</v>
      </c>
      <c r="F115" s="14">
        <f t="shared" si="22"/>
        <v>24070.92622460502</v>
      </c>
      <c r="G115" s="14">
        <f t="shared" si="22"/>
        <v>285036.18489649205</v>
      </c>
      <c r="H115" s="14">
        <f t="shared" si="22"/>
        <v>283722.38016981905</v>
      </c>
      <c r="I115" s="14">
        <f t="shared" si="22"/>
        <v>18405.805963503237</v>
      </c>
      <c r="J115" s="14">
        <f t="shared" si="22"/>
        <v>430342.0553689276</v>
      </c>
      <c r="K115" s="14">
        <f t="shared" si="22"/>
        <v>121571.35492968687</v>
      </c>
      <c r="L115" s="14">
        <f t="shared" si="22"/>
        <v>814365.0001807255</v>
      </c>
      <c r="M115" s="14">
        <f t="shared" si="22"/>
        <v>912053.748798122</v>
      </c>
      <c r="N115" s="14">
        <f t="shared" si="22"/>
        <v>313568.45720720274</v>
      </c>
      <c r="O115" s="14">
        <f t="shared" si="22"/>
        <v>155111.67062349338</v>
      </c>
      <c r="P115" s="14">
        <f t="shared" si="22"/>
        <v>34567.85028565725</v>
      </c>
      <c r="Q115" s="14">
        <f t="shared" si="22"/>
        <v>66514.2495513886</v>
      </c>
      <c r="R115" s="14">
        <f t="shared" si="22"/>
        <v>20056.498313417334</v>
      </c>
      <c r="S115" s="14">
        <f t="shared" si="22"/>
        <v>71446.44119800521</v>
      </c>
      <c r="T115" s="14">
        <f t="shared" si="22"/>
        <v>9691.576239692457</v>
      </c>
      <c r="U115" s="14">
        <f t="shared" si="22"/>
        <v>87613.39747145254</v>
      </c>
      <c r="V115" s="14">
        <f t="shared" si="22"/>
        <v>77775.10836040151</v>
      </c>
      <c r="W115" s="14">
        <f t="shared" si="22"/>
        <v>122421.9130613008</v>
      </c>
      <c r="X115" s="14">
        <f t="shared" si="22"/>
        <v>16850.94923247434</v>
      </c>
      <c r="Y115" s="14">
        <f t="shared" si="22"/>
        <v>289142.202</v>
      </c>
      <c r="Z115" s="14">
        <f t="shared" si="22"/>
        <v>1857.7169649274638</v>
      </c>
      <c r="AA115" s="14">
        <f t="shared" si="22"/>
        <v>2011.5535982722502</v>
      </c>
      <c r="AB115" s="14">
        <f t="shared" si="22"/>
        <v>412845.73437682976</v>
      </c>
      <c r="AC115" s="14">
        <f>AC32/AC$84*100</f>
        <v>23425.231961660775</v>
      </c>
    </row>
    <row r="116" spans="1:29" ht="15" customHeight="1">
      <c r="A116" s="18" t="s">
        <v>10</v>
      </c>
      <c r="B116" s="14">
        <f>B33/B$84*100</f>
        <v>643907.269318773</v>
      </c>
      <c r="C116" s="14">
        <f>C33/C$84*100</f>
        <v>431920.71674973884</v>
      </c>
      <c r="D116" s="14">
        <f>D33/D$84*100</f>
        <v>264844.97813850397</v>
      </c>
      <c r="E116" s="14"/>
      <c r="F116" s="14"/>
      <c r="G116" s="14">
        <f>G33/G$84*100</f>
        <v>103601.71296053311</v>
      </c>
      <c r="H116" s="14"/>
      <c r="I116" s="14">
        <f>I33/I$84*100</f>
        <v>178670.99447498264</v>
      </c>
      <c r="J116" s="14">
        <f>J33/J$84*100</f>
        <v>26784.024900980297</v>
      </c>
      <c r="K116" s="14"/>
      <c r="L116" s="14"/>
      <c r="M116" s="14">
        <f>M33/M$84*100</f>
        <v>27009.790117744615</v>
      </c>
      <c r="N116" s="14"/>
      <c r="O116" s="14"/>
      <c r="P116" s="14"/>
      <c r="Q116" s="14"/>
      <c r="R116" s="14"/>
      <c r="S116" s="14"/>
      <c r="T116" s="14"/>
      <c r="U116" s="14"/>
      <c r="V116" s="14">
        <f>V33/V$84*100</f>
        <v>65543.99838433079</v>
      </c>
      <c r="W116" s="14">
        <f>W33/W$84*100</f>
        <v>1.6227495555364113</v>
      </c>
      <c r="X116" s="14"/>
      <c r="Y116" s="14">
        <f>Y33/Y$84*100</f>
        <v>12809.679</v>
      </c>
      <c r="Z116" s="14"/>
      <c r="AA116" s="14"/>
      <c r="AB116" s="14"/>
      <c r="AC116" s="14"/>
    </row>
    <row r="117" spans="1:30" ht="15" customHeight="1">
      <c r="A117" s="18" t="s">
        <v>21</v>
      </c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>
        <f>W34/W$84*100</f>
        <v>168065.2300882411</v>
      </c>
      <c r="X117" s="14">
        <f>X34/X$84*100</f>
        <v>24210.670668714836</v>
      </c>
      <c r="Y117" s="14"/>
      <c r="Z117" s="14">
        <f>Z34/Z$84*100</f>
        <v>161791.48457102134</v>
      </c>
      <c r="AA117" s="14">
        <f>AA34/AA$84*100</f>
        <v>2453.3212606497095</v>
      </c>
      <c r="AB117" s="14">
        <f>AB34/AB$84*100</f>
        <v>12568.380784849704</v>
      </c>
      <c r="AC117" s="14">
        <f>AC34/AC$84*100</f>
        <v>27466.860033041467</v>
      </c>
      <c r="AD117" s="1" t="s">
        <v>34</v>
      </c>
    </row>
    <row r="118" spans="1:28" ht="15" customHeight="1">
      <c r="A118" s="18" t="s">
        <v>22</v>
      </c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>
        <f>V35/V$84*100</f>
        <v>86752.3743056522</v>
      </c>
      <c r="W118" s="14">
        <f>W35/W$84*100</f>
        <v>225043.24034059705</v>
      </c>
      <c r="X118" s="14"/>
      <c r="Y118" s="14">
        <f>Y35/Y$84*100</f>
        <v>96447.781</v>
      </c>
      <c r="Z118" s="14">
        <f>Z35/Z$84*100</f>
        <v>302123.67099595384</v>
      </c>
      <c r="AA118" s="14"/>
      <c r="AB118" s="14"/>
    </row>
    <row r="119" spans="1:29" ht="15" customHeight="1">
      <c r="A119" s="24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</row>
    <row r="120" spans="1:251" ht="15" customHeight="1">
      <c r="A120" s="40" t="s">
        <v>41</v>
      </c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  <c r="IA120" s="2"/>
      <c r="IB120" s="2"/>
      <c r="IC120" s="2"/>
      <c r="ID120" s="2"/>
      <c r="IE120" s="2"/>
      <c r="IF120" s="2"/>
      <c r="IG120" s="2"/>
      <c r="IH120" s="2"/>
      <c r="II120" s="2"/>
      <c r="IJ120" s="2"/>
      <c r="IK120" s="2"/>
      <c r="IL120" s="2"/>
      <c r="IM120" s="2"/>
      <c r="IN120" s="2"/>
      <c r="IO120" s="2"/>
      <c r="IP120" s="2"/>
      <c r="IQ120" s="2"/>
    </row>
    <row r="121" spans="1:251" ht="15" customHeight="1">
      <c r="A121" s="27" t="s">
        <v>42</v>
      </c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 t="s">
        <v>34</v>
      </c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  <c r="HJ121" s="2"/>
      <c r="HK121" s="2"/>
      <c r="HL121" s="2"/>
      <c r="HM121" s="2"/>
      <c r="HN121" s="2"/>
      <c r="HO121" s="2"/>
      <c r="HP121" s="2"/>
      <c r="HQ121" s="2"/>
      <c r="HR121" s="2"/>
      <c r="HS121" s="2"/>
      <c r="HT121" s="2"/>
      <c r="HU121" s="2"/>
      <c r="HV121" s="2"/>
      <c r="HW121" s="2"/>
      <c r="HX121" s="2"/>
      <c r="HY121" s="2"/>
      <c r="HZ121" s="2"/>
      <c r="IA121" s="2"/>
      <c r="IB121" s="2"/>
      <c r="IC121" s="2"/>
      <c r="ID121" s="2"/>
      <c r="IE121" s="2"/>
      <c r="IF121" s="2"/>
      <c r="IG121" s="2"/>
      <c r="IH121" s="2"/>
      <c r="II121" s="2"/>
      <c r="IJ121" s="2"/>
      <c r="IK121" s="2"/>
      <c r="IL121" s="2"/>
      <c r="IM121" s="2"/>
      <c r="IN121" s="2"/>
      <c r="IO121" s="2"/>
      <c r="IP121" s="2"/>
      <c r="IQ121" s="2"/>
    </row>
    <row r="122" s="28" customFormat="1" ht="15" customHeight="1">
      <c r="A122" s="29" t="s">
        <v>30</v>
      </c>
    </row>
    <row r="123" spans="1:22" ht="15" customHeight="1">
      <c r="A123" s="29" t="s">
        <v>39</v>
      </c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8"/>
      <c r="M123" s="28"/>
      <c r="N123" s="28"/>
      <c r="O123" s="28"/>
      <c r="P123" s="28"/>
      <c r="Q123" s="28"/>
      <c r="R123" s="28"/>
      <c r="S123" s="28"/>
      <c r="T123" s="28"/>
      <c r="U123" s="2"/>
      <c r="V123" s="2"/>
    </row>
    <row r="124" ht="15" customHeight="1"/>
    <row r="125" ht="15" customHeight="1"/>
    <row r="126" ht="15" customHeight="1"/>
    <row r="127" ht="15" customHeight="1"/>
    <row r="128" spans="1:29" ht="15" customHeight="1">
      <c r="A128" s="48" t="s">
        <v>35</v>
      </c>
      <c r="B128" s="48"/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</row>
    <row r="129" spans="1:29" ht="15" customHeight="1">
      <c r="A129" s="49" t="s">
        <v>19</v>
      </c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49"/>
      <c r="AC129" s="49"/>
    </row>
    <row r="130" spans="1:13" ht="1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</row>
    <row r="131" spans="1:29" ht="15" customHeight="1">
      <c r="A131" s="4" t="s">
        <v>1</v>
      </c>
      <c r="B131" s="5"/>
      <c r="C131" s="5">
        <v>1981</v>
      </c>
      <c r="D131" s="5">
        <v>1982</v>
      </c>
      <c r="E131" s="5">
        <v>1983</v>
      </c>
      <c r="F131" s="5">
        <v>1984</v>
      </c>
      <c r="G131" s="5">
        <v>1985</v>
      </c>
      <c r="H131" s="5">
        <v>1986</v>
      </c>
      <c r="I131" s="5">
        <v>1987</v>
      </c>
      <c r="J131" s="5">
        <v>1988</v>
      </c>
      <c r="K131" s="5">
        <v>1989</v>
      </c>
      <c r="L131" s="5">
        <v>1990</v>
      </c>
      <c r="M131" s="5">
        <v>1991</v>
      </c>
      <c r="N131" s="5">
        <v>1992</v>
      </c>
      <c r="O131" s="5">
        <v>1993</v>
      </c>
      <c r="P131" s="5">
        <v>1994</v>
      </c>
      <c r="Q131" s="5">
        <v>1995</v>
      </c>
      <c r="R131" s="5">
        <v>1996</v>
      </c>
      <c r="S131" s="5">
        <v>1997</v>
      </c>
      <c r="T131" s="5">
        <v>1998</v>
      </c>
      <c r="U131" s="5">
        <v>1999</v>
      </c>
      <c r="V131" s="5">
        <v>2000</v>
      </c>
      <c r="W131" s="5">
        <v>2001</v>
      </c>
      <c r="X131" s="5">
        <v>2002</v>
      </c>
      <c r="Y131" s="5">
        <v>2003</v>
      </c>
      <c r="Z131" s="5">
        <v>2004</v>
      </c>
      <c r="AA131" s="5">
        <v>2005</v>
      </c>
      <c r="AB131" s="5">
        <v>2006</v>
      </c>
      <c r="AC131" s="5">
        <v>2007</v>
      </c>
    </row>
    <row r="132" spans="1:23" ht="1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</row>
    <row r="133" spans="1:29" s="11" customFormat="1" ht="15" customHeight="1">
      <c r="A133" s="7" t="s">
        <v>2</v>
      </c>
      <c r="B133" s="41"/>
      <c r="C133" s="30">
        <f>((C90/B90)-1)*100</f>
        <v>24.43555231205192</v>
      </c>
      <c r="D133" s="30">
        <f aca="true" t="shared" si="23" ref="D133:AC137">((D90/C90)-1)*100</f>
        <v>-19.63047021088705</v>
      </c>
      <c r="E133" s="30">
        <f t="shared" si="23"/>
        <v>15.465599538991848</v>
      </c>
      <c r="F133" s="30">
        <f t="shared" si="23"/>
        <v>16.203910320702384</v>
      </c>
      <c r="G133" s="30">
        <f t="shared" si="23"/>
        <v>-7.600163711692209</v>
      </c>
      <c r="H133" s="30">
        <f t="shared" si="23"/>
        <v>2.7311133709092106</v>
      </c>
      <c r="I133" s="30">
        <f t="shared" si="23"/>
        <v>0.8923404244604916</v>
      </c>
      <c r="J133" s="30">
        <f t="shared" si="23"/>
        <v>-1.0677372232961835</v>
      </c>
      <c r="K133" s="30">
        <f t="shared" si="23"/>
        <v>4.918513002775549</v>
      </c>
      <c r="L133" s="30">
        <f t="shared" si="23"/>
        <v>13.152518552719773</v>
      </c>
      <c r="M133" s="30">
        <f t="shared" si="23"/>
        <v>13.851586445374364</v>
      </c>
      <c r="N133" s="30">
        <f t="shared" si="23"/>
        <v>34.586723225437495</v>
      </c>
      <c r="O133" s="30">
        <f t="shared" si="23"/>
        <v>22.8154517928399</v>
      </c>
      <c r="P133" s="30">
        <f t="shared" si="23"/>
        <v>-10.203728890998253</v>
      </c>
      <c r="Q133" s="30">
        <f t="shared" si="23"/>
        <v>-10.239940087964683</v>
      </c>
      <c r="R133" s="30">
        <f t="shared" si="23"/>
        <v>-7.3513230021341025</v>
      </c>
      <c r="S133" s="30">
        <f t="shared" si="23"/>
        <v>18.53102766478134</v>
      </c>
      <c r="T133" s="30">
        <f t="shared" si="23"/>
        <v>5.45956229553326</v>
      </c>
      <c r="U133" s="30">
        <f t="shared" si="23"/>
        <v>12.86307758489107</v>
      </c>
      <c r="V133" s="30">
        <f t="shared" si="23"/>
        <v>12.221377795620803</v>
      </c>
      <c r="W133" s="30">
        <f t="shared" si="23"/>
        <v>9.765019737917036</v>
      </c>
      <c r="X133" s="30">
        <f t="shared" si="23"/>
        <v>-0.07732799358237674</v>
      </c>
      <c r="Y133" s="30">
        <f t="shared" si="23"/>
        <v>5.13414378538255</v>
      </c>
      <c r="Z133" s="30">
        <f t="shared" si="23"/>
        <v>8.541614944014464</v>
      </c>
      <c r="AA133" s="30">
        <f t="shared" si="23"/>
        <v>5.458662614514687</v>
      </c>
      <c r="AB133" s="30">
        <f t="shared" si="23"/>
        <v>15.399272950272703</v>
      </c>
      <c r="AC133" s="30">
        <f t="shared" si="23"/>
        <v>-6.005955010427089</v>
      </c>
    </row>
    <row r="134" spans="1:29" ht="15" customHeight="1">
      <c r="A134" s="18" t="s">
        <v>3</v>
      </c>
      <c r="B134" s="39"/>
      <c r="C134" s="31">
        <f>((C91/B91)-1)*100</f>
        <v>-56.02195422992637</v>
      </c>
      <c r="D134" s="31">
        <f t="shared" si="23"/>
        <v>45.079635780582095</v>
      </c>
      <c r="E134" s="31">
        <f t="shared" si="23"/>
        <v>-38.97156153678776</v>
      </c>
      <c r="F134" s="31">
        <f t="shared" si="23"/>
        <v>-35.506322125304244</v>
      </c>
      <c r="G134" s="31">
        <f t="shared" si="23"/>
        <v>-18.009859176956887</v>
      </c>
      <c r="H134" s="31">
        <f t="shared" si="23"/>
        <v>27.793471897394937</v>
      </c>
      <c r="I134" s="31">
        <f t="shared" si="23"/>
        <v>-10.754364463166588</v>
      </c>
      <c r="J134" s="31">
        <f t="shared" si="23"/>
        <v>21.5043254955162</v>
      </c>
      <c r="K134" s="31">
        <f t="shared" si="23"/>
        <v>8.612620554545924</v>
      </c>
      <c r="L134" s="31">
        <f t="shared" si="23"/>
        <v>67.96479858279557</v>
      </c>
      <c r="M134" s="31">
        <f t="shared" si="23"/>
        <v>16.96485840286983</v>
      </c>
      <c r="N134" s="31">
        <f t="shared" si="23"/>
        <v>30.89973070929839</v>
      </c>
      <c r="O134" s="31">
        <f t="shared" si="23"/>
        <v>-19.560795859643896</v>
      </c>
      <c r="P134" s="31">
        <f t="shared" si="23"/>
        <v>1.604377870362561</v>
      </c>
      <c r="Q134" s="31">
        <f t="shared" si="23"/>
        <v>19.388027572024026</v>
      </c>
      <c r="R134" s="31">
        <f t="shared" si="23"/>
        <v>-6.2296605400960825</v>
      </c>
      <c r="S134" s="31">
        <f t="shared" si="23"/>
        <v>8.076653881128415</v>
      </c>
      <c r="T134" s="31">
        <f t="shared" si="23"/>
        <v>-10.786920972191838</v>
      </c>
      <c r="U134" s="31">
        <f t="shared" si="23"/>
        <v>34.37191833326925</v>
      </c>
      <c r="V134" s="31">
        <f t="shared" si="23"/>
        <v>-1.6179701906674393</v>
      </c>
      <c r="W134" s="31">
        <f t="shared" si="23"/>
        <v>11.019247358600293</v>
      </c>
      <c r="X134" s="31">
        <f t="shared" si="23"/>
        <v>-2.301912309474008</v>
      </c>
      <c r="Y134" s="31">
        <f t="shared" si="23"/>
        <v>-18.721483237427538</v>
      </c>
      <c r="Z134" s="31">
        <f t="shared" si="23"/>
        <v>0.20808277266690656</v>
      </c>
      <c r="AA134" s="31">
        <f t="shared" si="23"/>
        <v>10.848649913239594</v>
      </c>
      <c r="AB134" s="31">
        <f t="shared" si="23"/>
        <v>1.0791744563094507</v>
      </c>
      <c r="AC134" s="31">
        <f t="shared" si="23"/>
        <v>12.055722077589937</v>
      </c>
    </row>
    <row r="135" spans="1:29" ht="15" customHeight="1">
      <c r="A135" s="18" t="s">
        <v>4</v>
      </c>
      <c r="B135" s="39"/>
      <c r="C135" s="31">
        <f>((C92/B92)-1)*100</f>
        <v>-38.34616275695447</v>
      </c>
      <c r="D135" s="31">
        <f t="shared" si="23"/>
        <v>-5.310924197622757</v>
      </c>
      <c r="E135" s="31">
        <f t="shared" si="23"/>
        <v>-27.783048812107857</v>
      </c>
      <c r="F135" s="31">
        <f t="shared" si="23"/>
        <v>35.772712805873596</v>
      </c>
      <c r="G135" s="31">
        <f t="shared" si="23"/>
        <v>-29.446139252120783</v>
      </c>
      <c r="H135" s="31">
        <f t="shared" si="23"/>
        <v>87.9271932826858</v>
      </c>
      <c r="I135" s="31">
        <f t="shared" si="23"/>
        <v>-29.05174529090324</v>
      </c>
      <c r="J135" s="31">
        <f t="shared" si="23"/>
        <v>17.575644168592277</v>
      </c>
      <c r="K135" s="31">
        <f t="shared" si="23"/>
        <v>7.858458342830499</v>
      </c>
      <c r="L135" s="31">
        <f t="shared" si="23"/>
        <v>22.900286476454767</v>
      </c>
      <c r="M135" s="31">
        <f t="shared" si="23"/>
        <v>12.212918911645287</v>
      </c>
      <c r="N135" s="31">
        <f t="shared" si="23"/>
        <v>98.73319821671683</v>
      </c>
      <c r="O135" s="31">
        <f t="shared" si="23"/>
        <v>-12.873647228559914</v>
      </c>
      <c r="P135" s="31">
        <f t="shared" si="23"/>
        <v>1.740840507523811</v>
      </c>
      <c r="Q135" s="31">
        <f t="shared" si="23"/>
        <v>-29.33908083536916</v>
      </c>
      <c r="R135" s="31">
        <f t="shared" si="23"/>
        <v>-0.15760960984188</v>
      </c>
      <c r="S135" s="31">
        <f t="shared" si="23"/>
        <v>-3.3611932400871014</v>
      </c>
      <c r="T135" s="31">
        <f t="shared" si="23"/>
        <v>-34.67483520561918</v>
      </c>
      <c r="U135" s="31">
        <f t="shared" si="23"/>
        <v>117.29987784040303</v>
      </c>
      <c r="V135" s="31">
        <f t="shared" si="23"/>
        <v>-18.36075287545017</v>
      </c>
      <c r="W135" s="31">
        <f t="shared" si="23"/>
        <v>13.74812490925683</v>
      </c>
      <c r="X135" s="31">
        <f t="shared" si="23"/>
        <v>36.23485251516745</v>
      </c>
      <c r="Y135" s="31">
        <f t="shared" si="23"/>
        <v>-3.3075001316180352</v>
      </c>
      <c r="Z135" s="31">
        <f t="shared" si="23"/>
        <v>5.575693886169608</v>
      </c>
      <c r="AA135" s="31">
        <f t="shared" si="23"/>
        <v>52.54527506206659</v>
      </c>
      <c r="AB135" s="31">
        <f t="shared" si="23"/>
        <v>-10.030513968353372</v>
      </c>
      <c r="AC135" s="31">
        <f t="shared" si="23"/>
        <v>-4.4974231928394115</v>
      </c>
    </row>
    <row r="136" spans="1:29" ht="15" customHeight="1">
      <c r="A136" s="18" t="s">
        <v>5</v>
      </c>
      <c r="B136" s="39"/>
      <c r="C136" s="31">
        <f>((C93/B93)-1)*100</f>
        <v>24.39504374963686</v>
      </c>
      <c r="D136" s="31">
        <f t="shared" si="23"/>
        <v>43.37149878335849</v>
      </c>
      <c r="E136" s="31">
        <f t="shared" si="23"/>
        <v>472.42207216643476</v>
      </c>
      <c r="F136" s="31">
        <f t="shared" si="23"/>
        <v>-34.09235467493888</v>
      </c>
      <c r="G136" s="31">
        <f t="shared" si="23"/>
        <v>-53.65466035999915</v>
      </c>
      <c r="H136" s="31">
        <f t="shared" si="23"/>
        <v>377.38988600317674</v>
      </c>
      <c r="I136" s="31">
        <f t="shared" si="23"/>
        <v>-67.52083457611677</v>
      </c>
      <c r="J136" s="31">
        <f t="shared" si="23"/>
        <v>10.80142530874686</v>
      </c>
      <c r="K136" s="31">
        <f t="shared" si="23"/>
        <v>27.957849971788875</v>
      </c>
      <c r="L136" s="31">
        <f t="shared" si="23"/>
        <v>-66.12851635839675</v>
      </c>
      <c r="M136" s="31">
        <f t="shared" si="23"/>
        <v>-37.163154460242524</v>
      </c>
      <c r="N136" s="31">
        <f t="shared" si="23"/>
        <v>27.988694698721673</v>
      </c>
      <c r="O136" s="31">
        <f t="shared" si="23"/>
        <v>-1.4894197197756864</v>
      </c>
      <c r="P136" s="31">
        <f t="shared" si="23"/>
        <v>114.12224344118891</v>
      </c>
      <c r="Q136" s="31">
        <f t="shared" si="23"/>
        <v>82.42426500591469</v>
      </c>
      <c r="R136" s="31">
        <f t="shared" si="23"/>
        <v>-62.94409977958772</v>
      </c>
      <c r="S136" s="31">
        <f t="shared" si="23"/>
        <v>29.680215364075725</v>
      </c>
      <c r="T136" s="31">
        <f t="shared" si="23"/>
        <v>-65.74666136560316</v>
      </c>
      <c r="U136" s="31">
        <f t="shared" si="23"/>
        <v>-27.702405797822106</v>
      </c>
      <c r="V136" s="31">
        <f t="shared" si="23"/>
        <v>40.79966625338787</v>
      </c>
      <c r="W136" s="31">
        <f t="shared" si="23"/>
        <v>125.25895297977772</v>
      </c>
      <c r="X136" s="31">
        <f t="shared" si="23"/>
        <v>-54.63461747801573</v>
      </c>
      <c r="Y136" s="31">
        <f t="shared" si="23"/>
        <v>-49.4359194181497</v>
      </c>
      <c r="Z136" s="31">
        <f t="shared" si="23"/>
        <v>88.78637647283362</v>
      </c>
      <c r="AA136" s="31">
        <f t="shared" si="23"/>
        <v>62.63546919116698</v>
      </c>
      <c r="AB136" s="31">
        <f t="shared" si="23"/>
        <v>53.57060127399895</v>
      </c>
      <c r="AC136" s="31">
        <f t="shared" si="23"/>
        <v>8.912598511170167</v>
      </c>
    </row>
    <row r="137" spans="1:29" ht="15" customHeight="1">
      <c r="A137" s="18" t="s">
        <v>6</v>
      </c>
      <c r="B137" s="39"/>
      <c r="C137" s="31">
        <f>((C94/B94)-1)*100</f>
        <v>-67.95885236751778</v>
      </c>
      <c r="D137" s="31">
        <f t="shared" si="23"/>
        <v>406.6100432652773</v>
      </c>
      <c r="E137" s="31">
        <f t="shared" si="23"/>
        <v>-73.27635105872685</v>
      </c>
      <c r="F137" s="31">
        <f t="shared" si="23"/>
        <v>144.81601362178384</v>
      </c>
      <c r="G137" s="31">
        <f t="shared" si="23"/>
        <v>-44.984168652045575</v>
      </c>
      <c r="H137" s="31">
        <f t="shared" si="23"/>
        <v>275.95671802320265</v>
      </c>
      <c r="I137" s="31">
        <f t="shared" si="23"/>
        <v>41.38607379757584</v>
      </c>
      <c r="J137" s="31">
        <f t="shared" si="23"/>
        <v>-53.69682913963633</v>
      </c>
      <c r="K137" s="31">
        <f t="shared" si="23"/>
        <v>-37.02406118672308</v>
      </c>
      <c r="L137" s="31">
        <f t="shared" si="23"/>
        <v>33.25774930843532</v>
      </c>
      <c r="M137" s="31">
        <f t="shared" si="23"/>
        <v>162.69274519175124</v>
      </c>
      <c r="N137" s="31">
        <f t="shared" si="23"/>
        <v>19.588051676306772</v>
      </c>
      <c r="O137" s="42" t="s">
        <v>45</v>
      </c>
      <c r="P137" s="31">
        <f t="shared" si="23"/>
        <v>-37.23439062817893</v>
      </c>
      <c r="Q137" s="31">
        <f t="shared" si="23"/>
        <v>-94.52234289806498</v>
      </c>
      <c r="R137" s="31">
        <f t="shared" si="23"/>
        <v>-23.99944646544605</v>
      </c>
      <c r="S137" s="31">
        <f t="shared" si="23"/>
        <v>-13.551423579436895</v>
      </c>
      <c r="T137" s="31">
        <f t="shared" si="23"/>
        <v>-10.941462380489853</v>
      </c>
      <c r="U137" s="31">
        <f t="shared" si="23"/>
        <v>-40.6362340801671</v>
      </c>
      <c r="V137" s="31">
        <f t="shared" si="23"/>
        <v>11.640486280431084</v>
      </c>
      <c r="W137" s="31">
        <f t="shared" si="23"/>
        <v>-43.062999072238085</v>
      </c>
      <c r="X137" s="31">
        <f t="shared" si="23"/>
        <v>198.50305317162125</v>
      </c>
      <c r="Y137" s="31">
        <f t="shared" si="23"/>
        <v>-70.654517480278</v>
      </c>
      <c r="Z137" s="31">
        <f t="shared" si="23"/>
        <v>96.87393618424503</v>
      </c>
      <c r="AA137" s="31">
        <f t="shared" si="23"/>
        <v>457.10061874031675</v>
      </c>
      <c r="AB137" s="31">
        <f t="shared" si="23"/>
        <v>37.54234319016223</v>
      </c>
      <c r="AC137" s="31">
        <f t="shared" si="23"/>
        <v>-75.86619613489766</v>
      </c>
    </row>
    <row r="138" spans="1:29" ht="15" customHeight="1">
      <c r="A138" s="18" t="s">
        <v>7</v>
      </c>
      <c r="B138" s="39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>
        <f>((R95/Q95)-1)*100</f>
        <v>-12.64406537581616</v>
      </c>
      <c r="S138" s="31">
        <f>((S95/R95)-1)*100</f>
        <v>-0.3789252874875082</v>
      </c>
      <c r="T138" s="31">
        <f>((T95/S95)-1)*100</f>
        <v>-11.195909145351568</v>
      </c>
      <c r="U138" s="31">
        <f>((U95/T95)-1)*100</f>
        <v>-100</v>
      </c>
      <c r="V138" s="31"/>
      <c r="W138" s="31"/>
      <c r="X138" s="31"/>
      <c r="Y138" s="31"/>
      <c r="Z138" s="31"/>
      <c r="AA138" s="31"/>
      <c r="AB138" s="31"/>
      <c r="AC138" s="31"/>
    </row>
    <row r="139" spans="1:29" ht="15" customHeight="1">
      <c r="A139" s="18" t="s">
        <v>8</v>
      </c>
      <c r="B139" s="39"/>
      <c r="C139" s="31">
        <f aca="true" t="shared" si="24" ref="C139:AA140">((C96/B96)-1)*100</f>
        <v>46.28224914815109</v>
      </c>
      <c r="D139" s="31">
        <f t="shared" si="24"/>
        <v>-18.359308488837065</v>
      </c>
      <c r="E139" s="31">
        <f t="shared" si="24"/>
        <v>25.955439259072666</v>
      </c>
      <c r="F139" s="31">
        <f t="shared" si="24"/>
        <v>6.482504395226729</v>
      </c>
      <c r="G139" s="31">
        <f t="shared" si="24"/>
        <v>-5.9026230502651655</v>
      </c>
      <c r="H139" s="31">
        <f t="shared" si="24"/>
        <v>-6.263378828248567</v>
      </c>
      <c r="I139" s="31">
        <f t="shared" si="24"/>
        <v>1.4294769532395168</v>
      </c>
      <c r="J139" s="31">
        <f t="shared" si="24"/>
        <v>19.924698337611723</v>
      </c>
      <c r="K139" s="31">
        <f t="shared" si="24"/>
        <v>-3.988679580128396</v>
      </c>
      <c r="L139" s="31">
        <f t="shared" si="24"/>
        <v>14.028360348306833</v>
      </c>
      <c r="M139" s="31">
        <f t="shared" si="24"/>
        <v>0.2415570403043521</v>
      </c>
      <c r="N139" s="31">
        <f t="shared" si="24"/>
        <v>5.342213975034782</v>
      </c>
      <c r="O139" s="31">
        <f t="shared" si="24"/>
        <v>-10.740485548648337</v>
      </c>
      <c r="P139" s="31">
        <f t="shared" si="24"/>
        <v>8.257779097686146</v>
      </c>
      <c r="Q139" s="31">
        <f t="shared" si="24"/>
        <v>-10.410325113635343</v>
      </c>
      <c r="R139" s="31">
        <f t="shared" si="24"/>
        <v>0.712752481458101</v>
      </c>
      <c r="S139" s="31">
        <f t="shared" si="24"/>
        <v>24.27790231233582</v>
      </c>
      <c r="T139" s="31">
        <f t="shared" si="24"/>
        <v>4.482169137911685</v>
      </c>
      <c r="U139" s="31">
        <f t="shared" si="24"/>
        <v>4.887249063870236</v>
      </c>
      <c r="V139" s="31">
        <f t="shared" si="24"/>
        <v>11.43738994598591</v>
      </c>
      <c r="W139" s="31">
        <f t="shared" si="24"/>
        <v>3.4484302367550734</v>
      </c>
      <c r="X139" s="31">
        <f t="shared" si="24"/>
        <v>3.388894235869877</v>
      </c>
      <c r="Y139" s="31">
        <f t="shared" si="24"/>
        <v>-4.844973761057769</v>
      </c>
      <c r="Z139" s="31">
        <f t="shared" si="24"/>
        <v>-1.2840894100684785</v>
      </c>
      <c r="AA139" s="31">
        <f t="shared" si="24"/>
        <v>13.323976208589695</v>
      </c>
      <c r="AB139" s="31">
        <f>((AB96/AA96)-1)*100</f>
        <v>6.5998601460156125</v>
      </c>
      <c r="AC139" s="31">
        <f>((AC96/AB96)-1)*100</f>
        <v>-0.3640080007848767</v>
      </c>
    </row>
    <row r="140" spans="1:29" ht="15" customHeight="1">
      <c r="A140" s="18" t="s">
        <v>9</v>
      </c>
      <c r="B140" s="39"/>
      <c r="C140" s="31"/>
      <c r="D140" s="31">
        <f t="shared" si="24"/>
        <v>-67.35168863291527</v>
      </c>
      <c r="E140" s="31">
        <f t="shared" si="24"/>
        <v>35.61673861860004</v>
      </c>
      <c r="F140" s="31">
        <f t="shared" si="24"/>
        <v>299.67007820265763</v>
      </c>
      <c r="G140" s="31">
        <f t="shared" si="24"/>
        <v>39.50070436017281</v>
      </c>
      <c r="H140" s="31">
        <f t="shared" si="24"/>
        <v>-61.38806024940553</v>
      </c>
      <c r="I140" s="31">
        <f t="shared" si="24"/>
        <v>-100</v>
      </c>
      <c r="J140" s="31"/>
      <c r="K140" s="31">
        <f>((K97/J97)-1)*100</f>
        <v>-39.70725452904902</v>
      </c>
      <c r="L140" s="31">
        <f>((L97/K97)-1)*100</f>
        <v>-100</v>
      </c>
      <c r="M140" s="31"/>
      <c r="N140" s="31">
        <f>((N97/M97)-1)*100</f>
        <v>74.08795315353105</v>
      </c>
      <c r="O140" s="31">
        <f>((O97/N97)-1)*100</f>
        <v>-36.084212363649634</v>
      </c>
      <c r="P140" s="31">
        <f>((P97/O97)-1)*100</f>
        <v>24.825341788887755</v>
      </c>
      <c r="Q140" s="31">
        <f>((Q97/P97)-1)*100</f>
        <v>-79.80662094257931</v>
      </c>
      <c r="R140" s="31">
        <f>((R97/Q97)-1)*100</f>
        <v>-69.21017637300619</v>
      </c>
      <c r="S140" s="31">
        <f t="shared" si="24"/>
        <v>-100</v>
      </c>
      <c r="T140" s="31"/>
      <c r="U140" s="31"/>
      <c r="V140" s="31">
        <f t="shared" si="24"/>
        <v>59.71024778620768</v>
      </c>
      <c r="W140" s="31">
        <f t="shared" si="24"/>
        <v>109.84536316493791</v>
      </c>
      <c r="X140" s="31">
        <f t="shared" si="24"/>
        <v>-9.883116595992691</v>
      </c>
      <c r="Y140" s="31">
        <f t="shared" si="24"/>
        <v>51.0776036556694</v>
      </c>
      <c r="Z140" s="31">
        <f t="shared" si="24"/>
        <v>66.02452071604759</v>
      </c>
      <c r="AA140" s="31">
        <f t="shared" si="24"/>
        <v>-35.903617995606204</v>
      </c>
      <c r="AB140" s="31">
        <f>((AB97/AA97)-1)*100</f>
        <v>70.93592281628875</v>
      </c>
      <c r="AC140" s="31">
        <f>((AC97/AB97)-1)*100</f>
        <v>-89.69466036894454</v>
      </c>
    </row>
    <row r="141" spans="1:29" ht="15" customHeight="1">
      <c r="A141" s="18" t="s">
        <v>10</v>
      </c>
      <c r="B141" s="39"/>
      <c r="C141" s="31">
        <f>((C98/B98)-1)*100</f>
        <v>-12.690644427059706</v>
      </c>
      <c r="D141" s="31">
        <f>((D98/C98)-1)*100</f>
        <v>-58.10864019923745</v>
      </c>
      <c r="E141" s="31">
        <f>((E98/D98)-1)*100</f>
        <v>-71.11462849862498</v>
      </c>
      <c r="F141" s="31">
        <f>((F98/E98)-1)*100</f>
        <v>-100</v>
      </c>
      <c r="G141" s="31"/>
      <c r="H141" s="31"/>
      <c r="I141" s="31"/>
      <c r="J141" s="31"/>
      <c r="K141" s="31"/>
      <c r="L141" s="31">
        <f aca="true" t="shared" si="25" ref="L141:Q141">((L98/K98)-1)*100</f>
        <v>-48.612023786700846</v>
      </c>
      <c r="M141" s="31">
        <f t="shared" si="25"/>
        <v>21.883479265924933</v>
      </c>
      <c r="N141" s="31">
        <f t="shared" si="25"/>
        <v>50.24761382158884</v>
      </c>
      <c r="O141" s="31">
        <f t="shared" si="25"/>
        <v>-75.06725486846753</v>
      </c>
      <c r="P141" s="31">
        <f t="shared" si="25"/>
        <v>96.79629971933468</v>
      </c>
      <c r="Q141" s="31">
        <f t="shared" si="25"/>
        <v>-100</v>
      </c>
      <c r="R141" s="31"/>
      <c r="S141" s="31"/>
      <c r="T141" s="31"/>
      <c r="U141" s="31"/>
      <c r="V141" s="31"/>
      <c r="W141" s="42" t="s">
        <v>45</v>
      </c>
      <c r="X141" s="31">
        <f>((X98/W98)-1)*100</f>
        <v>-100</v>
      </c>
      <c r="Y141" s="31"/>
      <c r="Z141" s="31"/>
      <c r="AA141" s="31"/>
      <c r="AB141" s="31"/>
      <c r="AC141" s="31"/>
    </row>
    <row r="142" spans="1:29" ht="15" customHeight="1">
      <c r="A142" s="18" t="s">
        <v>11</v>
      </c>
      <c r="B142" s="39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>
        <f aca="true" t="shared" si="26" ref="T142:AA142">((T99/S99)-1)*100</f>
        <v>9.181990742409795</v>
      </c>
      <c r="U142" s="31">
        <f t="shared" si="26"/>
        <v>21.555829276267712</v>
      </c>
      <c r="V142" s="31">
        <f t="shared" si="26"/>
        <v>12.767316096111593</v>
      </c>
      <c r="W142" s="31">
        <f t="shared" si="26"/>
        <v>9.105317107708078</v>
      </c>
      <c r="X142" s="31">
        <f t="shared" si="26"/>
        <v>0.5465176343193878</v>
      </c>
      <c r="Y142" s="31">
        <f t="shared" si="26"/>
        <v>5.273388531081391</v>
      </c>
      <c r="Z142" s="31">
        <f t="shared" si="26"/>
        <v>-0.4605264099191708</v>
      </c>
      <c r="AA142" s="31">
        <f t="shared" si="26"/>
        <v>-0.42852861268811715</v>
      </c>
      <c r="AB142" s="31">
        <f>((AB99/AA99)-1)*100</f>
        <v>12.518574824777895</v>
      </c>
      <c r="AC142" s="31">
        <f>((AC99/AB99)-1)*100</f>
        <v>0.24249919639767192</v>
      </c>
    </row>
    <row r="143" spans="1:29" ht="15" customHeight="1">
      <c r="A143" s="18" t="s">
        <v>12</v>
      </c>
      <c r="B143" s="39"/>
      <c r="C143" s="31">
        <f aca="true" t="shared" si="27" ref="C143:O144">((C100/B100)-1)*100</f>
        <v>36.76236531391408</v>
      </c>
      <c r="D143" s="31">
        <f t="shared" si="27"/>
        <v>-71.77704678737382</v>
      </c>
      <c r="E143" s="31">
        <f t="shared" si="27"/>
        <v>67.67058435886963</v>
      </c>
      <c r="F143" s="31">
        <f t="shared" si="27"/>
        <v>5.17248136133539</v>
      </c>
      <c r="G143" s="31">
        <f t="shared" si="27"/>
        <v>9.884688884796478</v>
      </c>
      <c r="H143" s="31">
        <f t="shared" si="27"/>
        <v>27.59449941532859</v>
      </c>
      <c r="I143" s="31">
        <f t="shared" si="27"/>
        <v>359.3857820753147</v>
      </c>
      <c r="J143" s="31">
        <f t="shared" si="27"/>
        <v>-82.50794977668396</v>
      </c>
      <c r="K143" s="31">
        <f t="shared" si="27"/>
        <v>-100</v>
      </c>
      <c r="L143" s="31"/>
      <c r="M143" s="31"/>
      <c r="N143" s="31"/>
      <c r="O143" s="31"/>
      <c r="P143" s="31"/>
      <c r="Q143" s="31"/>
      <c r="R143" s="31">
        <f>((R100/Q100)-1)*100</f>
        <v>-7.7917474304814105</v>
      </c>
      <c r="S143" s="31">
        <f aca="true" t="shared" si="28" ref="S143:AA143">((S100/R100)-1)*100</f>
        <v>-100</v>
      </c>
      <c r="T143" s="31"/>
      <c r="U143" s="31">
        <f t="shared" si="28"/>
        <v>-93.22228561155012</v>
      </c>
      <c r="V143" s="31">
        <f t="shared" si="28"/>
        <v>-42.99833921109419</v>
      </c>
      <c r="W143" s="42" t="s">
        <v>45</v>
      </c>
      <c r="X143" s="31">
        <f t="shared" si="28"/>
        <v>-99.35236414979923</v>
      </c>
      <c r="Y143" s="42" t="s">
        <v>45</v>
      </c>
      <c r="Z143" s="42" t="s">
        <v>45</v>
      </c>
      <c r="AA143" s="31">
        <f t="shared" si="28"/>
        <v>-68.6153603428231</v>
      </c>
      <c r="AB143" s="31">
        <f>((AB100/AA100)-1)*100</f>
        <v>358.0793980963326</v>
      </c>
      <c r="AC143" s="31">
        <f>((AC100/AB100)-1)*100</f>
        <v>3.3200421939807656</v>
      </c>
    </row>
    <row r="144" spans="1:29" ht="15" customHeight="1">
      <c r="A144" s="18" t="s">
        <v>13</v>
      </c>
      <c r="B144" s="39"/>
      <c r="C144" s="31"/>
      <c r="D144" s="31">
        <f t="shared" si="27"/>
        <v>-100</v>
      </c>
      <c r="E144" s="31"/>
      <c r="F144" s="31">
        <f t="shared" si="27"/>
        <v>324.33071811621204</v>
      </c>
      <c r="G144" s="31">
        <f t="shared" si="27"/>
        <v>-93.20146493773778</v>
      </c>
      <c r="H144" s="42" t="s">
        <v>45</v>
      </c>
      <c r="I144" s="31">
        <f t="shared" si="27"/>
        <v>-90.52030514888723</v>
      </c>
      <c r="J144" s="42" t="s">
        <v>45</v>
      </c>
      <c r="K144" s="31">
        <f t="shared" si="27"/>
        <v>341.4501881026319</v>
      </c>
      <c r="L144" s="31">
        <f t="shared" si="27"/>
        <v>38.24319251085371</v>
      </c>
      <c r="M144" s="31">
        <f t="shared" si="27"/>
        <v>-90.1368935617113</v>
      </c>
      <c r="N144" s="42" t="s">
        <v>45</v>
      </c>
      <c r="O144" s="31">
        <f t="shared" si="27"/>
        <v>-100</v>
      </c>
      <c r="P144" s="31"/>
      <c r="Q144" s="31"/>
      <c r="R144" s="31"/>
      <c r="S144" s="31"/>
      <c r="T144" s="31"/>
      <c r="U144" s="31"/>
      <c r="V144" s="31"/>
      <c r="W144" s="31">
        <f>((W101/V101)-1)*100</f>
        <v>-33.926278506202415</v>
      </c>
      <c r="X144" s="31">
        <f>((X101/W101)-1)*100</f>
        <v>-99.52398902695194</v>
      </c>
      <c r="Y144" s="42" t="s">
        <v>45</v>
      </c>
      <c r="Z144" s="31">
        <f>((Z101/Y101)-1)*100</f>
        <v>-100</v>
      </c>
      <c r="AA144" s="31"/>
      <c r="AB144" s="31"/>
      <c r="AC144" s="31"/>
    </row>
    <row r="145" spans="1:29" ht="15" customHeight="1">
      <c r="A145" s="2"/>
      <c r="B145" s="39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3"/>
      <c r="AC145" s="33"/>
    </row>
    <row r="146" spans="1:29" s="11" customFormat="1" ht="15" customHeight="1">
      <c r="A146" s="7" t="s">
        <v>18</v>
      </c>
      <c r="B146" s="41"/>
      <c r="C146" s="30">
        <f aca="true" t="shared" si="29" ref="C146:AC146">((C103/B103)-1)*100</f>
        <v>24.43555231205192</v>
      </c>
      <c r="D146" s="30">
        <f t="shared" si="29"/>
        <v>-19.63047021088705</v>
      </c>
      <c r="E146" s="30">
        <f t="shared" si="29"/>
        <v>15.465599538991848</v>
      </c>
      <c r="F146" s="30">
        <f t="shared" si="29"/>
        <v>16.203910320702384</v>
      </c>
      <c r="G146" s="30">
        <f t="shared" si="29"/>
        <v>-7.600163711692209</v>
      </c>
      <c r="H146" s="30">
        <f t="shared" si="29"/>
        <v>2.7311133709092106</v>
      </c>
      <c r="I146" s="30">
        <f t="shared" si="29"/>
        <v>0.8923404244604916</v>
      </c>
      <c r="J146" s="30">
        <f t="shared" si="29"/>
        <v>-1.0677372232961835</v>
      </c>
      <c r="K146" s="30">
        <f t="shared" si="29"/>
        <v>4.918531758974076</v>
      </c>
      <c r="L146" s="30">
        <f t="shared" si="29"/>
        <v>13.152463721461816</v>
      </c>
      <c r="M146" s="30">
        <f t="shared" si="29"/>
        <v>13.851619611489507</v>
      </c>
      <c r="N146" s="30">
        <f t="shared" si="29"/>
        <v>34.586754840254265</v>
      </c>
      <c r="O146" s="30">
        <f t="shared" si="29"/>
        <v>22.8154054786907</v>
      </c>
      <c r="P146" s="30">
        <f t="shared" si="29"/>
        <v>-10.203714819923205</v>
      </c>
      <c r="Q146" s="30">
        <f t="shared" si="29"/>
        <v>-10.239940087964683</v>
      </c>
      <c r="R146" s="30">
        <f t="shared" si="29"/>
        <v>-7.3513230021341025</v>
      </c>
      <c r="S146" s="30">
        <f t="shared" si="29"/>
        <v>18.53102766478134</v>
      </c>
      <c r="T146" s="30">
        <f t="shared" si="29"/>
        <v>5.45956229553326</v>
      </c>
      <c r="U146" s="30">
        <f t="shared" si="29"/>
        <v>12.86307758489107</v>
      </c>
      <c r="V146" s="30">
        <f t="shared" si="29"/>
        <v>12.221377795620803</v>
      </c>
      <c r="W146" s="30">
        <f t="shared" si="29"/>
        <v>9.765019737917058</v>
      </c>
      <c r="X146" s="30">
        <f t="shared" si="29"/>
        <v>-0.07732799358239895</v>
      </c>
      <c r="Y146" s="30">
        <f t="shared" si="29"/>
        <v>5.134143785382528</v>
      </c>
      <c r="Z146" s="30">
        <f t="shared" si="29"/>
        <v>8.541614944014508</v>
      </c>
      <c r="AA146" s="30">
        <f t="shared" si="29"/>
        <v>5.458662614514709</v>
      </c>
      <c r="AB146" s="30">
        <f t="shared" si="29"/>
        <v>15.39927295027268</v>
      </c>
      <c r="AC146" s="30">
        <f t="shared" si="29"/>
        <v>-6.005955010427089</v>
      </c>
    </row>
    <row r="147" spans="1:29" ht="15" customHeight="1">
      <c r="A147" s="18" t="s">
        <v>31</v>
      </c>
      <c r="B147" s="39"/>
      <c r="C147" s="31">
        <f aca="true" t="shared" si="30" ref="C147:AC147">((C104/B104)-1)*100</f>
        <v>35.86494200799508</v>
      </c>
      <c r="D147" s="31">
        <f t="shared" si="30"/>
        <v>2.2683400807332</v>
      </c>
      <c r="E147" s="31">
        <f t="shared" si="30"/>
        <v>-20.08651234989295</v>
      </c>
      <c r="F147" s="31">
        <f t="shared" si="30"/>
        <v>49.838525951683145</v>
      </c>
      <c r="G147" s="31">
        <f t="shared" si="30"/>
        <v>-44.71189643001273</v>
      </c>
      <c r="H147" s="31">
        <f t="shared" si="30"/>
        <v>10.170233516896786</v>
      </c>
      <c r="I147" s="31">
        <f t="shared" si="30"/>
        <v>-6.265411164048718</v>
      </c>
      <c r="J147" s="31">
        <f t="shared" si="30"/>
        <v>1.5037745210366715</v>
      </c>
      <c r="K147" s="31">
        <f t="shared" si="30"/>
        <v>15.152300449931166</v>
      </c>
      <c r="L147" s="31">
        <f t="shared" si="30"/>
        <v>3.9422509502407443</v>
      </c>
      <c r="M147" s="31">
        <f t="shared" si="30"/>
        <v>22.894104404324047</v>
      </c>
      <c r="N147" s="31">
        <f t="shared" si="30"/>
        <v>72.79573827529822</v>
      </c>
      <c r="O147" s="31">
        <f t="shared" si="30"/>
        <v>-47.01009942846667</v>
      </c>
      <c r="P147" s="31">
        <f t="shared" si="30"/>
        <v>-4.374921163041689</v>
      </c>
      <c r="Q147" s="31">
        <f t="shared" si="30"/>
        <v>-20.981120078391957</v>
      </c>
      <c r="R147" s="31">
        <f t="shared" si="30"/>
        <v>-0.5486395639367259</v>
      </c>
      <c r="S147" s="31">
        <f t="shared" si="30"/>
        <v>21.810502028963995</v>
      </c>
      <c r="T147" s="31">
        <f t="shared" si="30"/>
        <v>-5.140663974223347</v>
      </c>
      <c r="U147" s="31">
        <f t="shared" si="30"/>
        <v>6.7932721929039985</v>
      </c>
      <c r="V147" s="31">
        <f t="shared" si="30"/>
        <v>2.043952130736759</v>
      </c>
      <c r="W147" s="31">
        <f t="shared" si="30"/>
        <v>18.95373358529553</v>
      </c>
      <c r="X147" s="31">
        <f t="shared" si="30"/>
        <v>10.66386880172081</v>
      </c>
      <c r="Y147" s="31">
        <f t="shared" si="30"/>
        <v>-16.078462389551127</v>
      </c>
      <c r="Z147" s="31">
        <f t="shared" si="30"/>
        <v>-8.73283499171762</v>
      </c>
      <c r="AA147" s="31">
        <f t="shared" si="30"/>
        <v>15.201679281042747</v>
      </c>
      <c r="AB147" s="31">
        <f t="shared" si="30"/>
        <v>4.322856935451402</v>
      </c>
      <c r="AC147" s="31">
        <f t="shared" si="30"/>
        <v>6.3994676634469005</v>
      </c>
    </row>
    <row r="148" spans="1:29" ht="15" customHeight="1">
      <c r="A148" s="22" t="s">
        <v>23</v>
      </c>
      <c r="B148" s="39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>
        <f aca="true" t="shared" si="31" ref="Y148:AC156">((Y105/X105)-1)*100</f>
        <v>-12.319122772045677</v>
      </c>
      <c r="Z148" s="31">
        <f t="shared" si="31"/>
        <v>-10.915043311089612</v>
      </c>
      <c r="AA148" s="31">
        <f t="shared" si="31"/>
        <v>15.340513756108077</v>
      </c>
      <c r="AB148" s="31">
        <f t="shared" si="31"/>
        <v>4.692163972140673</v>
      </c>
      <c r="AC148" s="31">
        <f t="shared" si="31"/>
        <v>7.185420180456048</v>
      </c>
    </row>
    <row r="149" spans="1:29" ht="15" customHeight="1">
      <c r="A149" s="22" t="s">
        <v>24</v>
      </c>
      <c r="B149" s="39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>
        <f t="shared" si="31"/>
        <v>-48.10510312272188</v>
      </c>
      <c r="Z149" s="31">
        <f t="shared" si="31"/>
        <v>-20.882852436196064</v>
      </c>
      <c r="AA149" s="31">
        <f t="shared" si="31"/>
        <v>34.94159351030179</v>
      </c>
      <c r="AB149" s="31">
        <f t="shared" si="31"/>
        <v>-8.440483489711603</v>
      </c>
      <c r="AC149" s="31">
        <f t="shared" si="31"/>
        <v>15.961806657106536</v>
      </c>
    </row>
    <row r="150" spans="1:29" ht="15" customHeight="1">
      <c r="A150" s="22" t="s">
        <v>25</v>
      </c>
      <c r="B150" s="39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>
        <f t="shared" si="31"/>
        <v>-16.1551824955407</v>
      </c>
      <c r="Z150" s="31">
        <f t="shared" si="31"/>
        <v>17.165747050167333</v>
      </c>
      <c r="AA150" s="31">
        <f t="shared" si="31"/>
        <v>6.386976024138558</v>
      </c>
      <c r="AB150" s="31">
        <f t="shared" si="31"/>
        <v>8.2035287367497</v>
      </c>
      <c r="AC150" s="31">
        <f t="shared" si="31"/>
        <v>-3.0817040256216233</v>
      </c>
    </row>
    <row r="151" spans="1:29" ht="15" customHeight="1">
      <c r="A151" s="18" t="s">
        <v>14</v>
      </c>
      <c r="B151" s="39"/>
      <c r="C151" s="31">
        <f>((C108/B108)-1)*100</f>
        <v>35.582476798542096</v>
      </c>
      <c r="D151" s="31">
        <f>((D108/C108)-1)*100</f>
        <v>-100</v>
      </c>
      <c r="E151" s="31"/>
      <c r="F151" s="31">
        <f>((F108/E108)-1)*100</f>
        <v>-100</v>
      </c>
      <c r="G151" s="31"/>
      <c r="H151" s="31">
        <f aca="true" t="shared" si="32" ref="H151:X151">((H108/G108)-1)*100</f>
        <v>10.809456841904197</v>
      </c>
      <c r="I151" s="31">
        <f t="shared" si="32"/>
        <v>37.30286681585362</v>
      </c>
      <c r="J151" s="31">
        <f t="shared" si="32"/>
        <v>24.689307428679165</v>
      </c>
      <c r="K151" s="31">
        <f t="shared" si="32"/>
        <v>14.58502647802733</v>
      </c>
      <c r="L151" s="31">
        <f t="shared" si="32"/>
        <v>-59.5068174970427</v>
      </c>
      <c r="M151" s="31">
        <f t="shared" si="32"/>
        <v>17.03512771482245</v>
      </c>
      <c r="N151" s="31">
        <f t="shared" si="32"/>
        <v>17.071922982529575</v>
      </c>
      <c r="O151" s="31">
        <f t="shared" si="32"/>
        <v>77.18275167910231</v>
      </c>
      <c r="P151" s="31">
        <f t="shared" si="32"/>
        <v>-38.79621813548908</v>
      </c>
      <c r="Q151" s="31">
        <f t="shared" si="32"/>
        <v>-1.327620972952115</v>
      </c>
      <c r="R151" s="31">
        <f t="shared" si="32"/>
        <v>-44.932136603354635</v>
      </c>
      <c r="S151" s="31">
        <f t="shared" si="32"/>
        <v>46.07112820608818</v>
      </c>
      <c r="T151" s="31">
        <f t="shared" si="32"/>
        <v>-34.12279610863281</v>
      </c>
      <c r="U151" s="31">
        <f t="shared" si="32"/>
        <v>41.69479045770803</v>
      </c>
      <c r="V151" s="31">
        <f t="shared" si="32"/>
        <v>21.248405214287125</v>
      </c>
      <c r="W151" s="31">
        <f t="shared" si="32"/>
        <v>4.374215042829133</v>
      </c>
      <c r="X151" s="31">
        <f t="shared" si="32"/>
        <v>-12.052675451712458</v>
      </c>
      <c r="Y151" s="31">
        <f t="shared" si="31"/>
        <v>17.148929647009137</v>
      </c>
      <c r="Z151" s="31">
        <f t="shared" si="31"/>
        <v>29.293363503225468</v>
      </c>
      <c r="AA151" s="31">
        <f t="shared" si="31"/>
        <v>37.03751707298395</v>
      </c>
      <c r="AB151" s="31">
        <f t="shared" si="31"/>
        <v>7.862608976763941</v>
      </c>
      <c r="AC151" s="31">
        <f t="shared" si="31"/>
        <v>-9.957028218662456</v>
      </c>
    </row>
    <row r="152" spans="1:29" ht="15" customHeight="1">
      <c r="A152" s="23" t="s">
        <v>26</v>
      </c>
      <c r="B152" s="39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>
        <f t="shared" si="31"/>
        <v>20.27681828128298</v>
      </c>
      <c r="Z152" s="31">
        <f t="shared" si="31"/>
        <v>201.17645795357936</v>
      </c>
      <c r="AA152" s="31">
        <f t="shared" si="31"/>
        <v>-18.05863765421789</v>
      </c>
      <c r="AB152" s="31">
        <f t="shared" si="31"/>
        <v>67.33876192134562</v>
      </c>
      <c r="AC152" s="31">
        <f t="shared" si="31"/>
        <v>-3.9990116482810034</v>
      </c>
    </row>
    <row r="153" spans="1:29" ht="15" customHeight="1">
      <c r="A153" s="23" t="s">
        <v>27</v>
      </c>
      <c r="B153" s="39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>
        <f t="shared" si="31"/>
        <v>17.114765048428215</v>
      </c>
      <c r="Z153" s="31">
        <f t="shared" si="31"/>
        <v>27.365268257752607</v>
      </c>
      <c r="AA153" s="31">
        <f t="shared" si="31"/>
        <v>38.498976006196095</v>
      </c>
      <c r="AB153" s="31">
        <f t="shared" si="31"/>
        <v>6.929215387000531</v>
      </c>
      <c r="AC153" s="31">
        <f t="shared" si="31"/>
        <v>-10.103355000906456</v>
      </c>
    </row>
    <row r="154" spans="1:29" ht="15" customHeight="1">
      <c r="A154" s="18" t="s">
        <v>15</v>
      </c>
      <c r="B154" s="39"/>
      <c r="C154" s="31"/>
      <c r="D154" s="31"/>
      <c r="E154" s="31"/>
      <c r="F154" s="31">
        <f>((F111/E111)-1)*100</f>
        <v>7.450967851781698</v>
      </c>
      <c r="G154" s="31">
        <f>((G111/F111)-1)*100</f>
        <v>-4.997268598011139</v>
      </c>
      <c r="H154" s="31">
        <f>((H111/G111)-1)*100</f>
        <v>-11.363631739830925</v>
      </c>
      <c r="I154" s="31">
        <f>((I111/H111)-1)*100</f>
        <v>-8.669411903159451</v>
      </c>
      <c r="J154" s="31">
        <f>((J111/I111)-1)*100</f>
        <v>-100</v>
      </c>
      <c r="K154" s="31"/>
      <c r="L154" s="42" t="s">
        <v>45</v>
      </c>
      <c r="M154" s="31">
        <f>((M111/L111)-1)*100</f>
        <v>-4.669205977674984</v>
      </c>
      <c r="N154" s="31">
        <f>((N111/M111)-1)*100</f>
        <v>-99.99266397417168</v>
      </c>
      <c r="O154" s="42" t="s">
        <v>45</v>
      </c>
      <c r="P154" s="31">
        <f aca="true" t="shared" si="33" ref="P154:X154">((P111/O111)-1)*100</f>
        <v>3.2898021543100953</v>
      </c>
      <c r="Q154" s="31">
        <f t="shared" si="33"/>
        <v>-12.174205401875259</v>
      </c>
      <c r="R154" s="31">
        <f t="shared" si="33"/>
        <v>1.0761816750375575</v>
      </c>
      <c r="S154" s="31">
        <f t="shared" si="33"/>
        <v>9.849586635920193</v>
      </c>
      <c r="T154" s="31">
        <f t="shared" si="33"/>
        <v>35.0081777395159</v>
      </c>
      <c r="U154" s="31">
        <f t="shared" si="33"/>
        <v>11.280475661299239</v>
      </c>
      <c r="V154" s="31">
        <f t="shared" si="33"/>
        <v>8.324588216981343</v>
      </c>
      <c r="W154" s="31">
        <f t="shared" si="33"/>
        <v>11.144089982022031</v>
      </c>
      <c r="X154" s="31">
        <f t="shared" si="33"/>
        <v>-1.6746766655904688</v>
      </c>
      <c r="Y154" s="31">
        <f t="shared" si="31"/>
        <v>5.142432058359159</v>
      </c>
      <c r="Z154" s="31">
        <f t="shared" si="31"/>
        <v>12.07048039981502</v>
      </c>
      <c r="AA154" s="31">
        <f t="shared" si="31"/>
        <v>2.0567598615863103</v>
      </c>
      <c r="AB154" s="31">
        <f t="shared" si="31"/>
        <v>21.36835780904931</v>
      </c>
      <c r="AC154" s="31">
        <f t="shared" si="31"/>
        <v>-1.5643808151413419</v>
      </c>
    </row>
    <row r="155" spans="1:29" ht="15" customHeight="1">
      <c r="A155" s="22" t="s">
        <v>28</v>
      </c>
      <c r="B155" s="39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>
        <f t="shared" si="31"/>
        <v>7.904848963359923</v>
      </c>
      <c r="Z155" s="31">
        <f t="shared" si="31"/>
        <v>17.546082705305956</v>
      </c>
      <c r="AA155" s="31">
        <f t="shared" si="31"/>
        <v>-0.0012732144664573397</v>
      </c>
      <c r="AB155" s="31">
        <f t="shared" si="31"/>
        <v>25.340856737261454</v>
      </c>
      <c r="AC155" s="31">
        <f t="shared" si="31"/>
        <v>-3.3302395241557536</v>
      </c>
    </row>
    <row r="156" spans="1:29" ht="15" customHeight="1">
      <c r="A156" s="22" t="s">
        <v>29</v>
      </c>
      <c r="B156" s="39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>
        <f t="shared" si="31"/>
        <v>-2.978883078287886</v>
      </c>
      <c r="Z156" s="31">
        <f t="shared" si="31"/>
        <v>-5.833258218088833</v>
      </c>
      <c r="AA156" s="31">
        <f t="shared" si="31"/>
        <v>10.45667305887985</v>
      </c>
      <c r="AB156" s="31">
        <f t="shared" si="31"/>
        <v>6.689618795247587</v>
      </c>
      <c r="AC156" s="31">
        <f t="shared" si="31"/>
        <v>6.101311917230179</v>
      </c>
    </row>
    <row r="157" spans="1:29" ht="15" customHeight="1">
      <c r="A157" s="18" t="s">
        <v>16</v>
      </c>
      <c r="B157" s="39"/>
      <c r="C157" s="31">
        <f>((C114/B114)-1)*100</f>
        <v>-100</v>
      </c>
      <c r="D157" s="31"/>
      <c r="E157" s="31"/>
      <c r="F157" s="31">
        <f aca="true" t="shared" si="34" ref="F157:AA158">((F114/E114)-1)*100</f>
        <v>33.999985722033934</v>
      </c>
      <c r="G157" s="42" t="s">
        <v>45</v>
      </c>
      <c r="H157" s="31">
        <f t="shared" si="34"/>
        <v>-5.593331096501586</v>
      </c>
      <c r="I157" s="31">
        <f t="shared" si="34"/>
        <v>-17.456262959718917</v>
      </c>
      <c r="J157" s="31">
        <f t="shared" si="34"/>
        <v>9.902531347131283</v>
      </c>
      <c r="K157" s="31">
        <f t="shared" si="34"/>
        <v>-49.475357287755436</v>
      </c>
      <c r="L157" s="31">
        <f t="shared" si="34"/>
        <v>35.816941988863114</v>
      </c>
      <c r="M157" s="31">
        <f t="shared" si="34"/>
        <v>-39.67016203043776</v>
      </c>
      <c r="N157" s="42" t="s">
        <v>45</v>
      </c>
      <c r="O157" s="31">
        <f t="shared" si="34"/>
        <v>-35.216577562480644</v>
      </c>
      <c r="P157" s="31">
        <f t="shared" si="34"/>
        <v>-27.102232778096635</v>
      </c>
      <c r="Q157" s="31">
        <f t="shared" si="34"/>
        <v>37.10960734310018</v>
      </c>
      <c r="R157" s="31">
        <f t="shared" si="34"/>
        <v>-10.15402777608837</v>
      </c>
      <c r="S157" s="31">
        <f t="shared" si="34"/>
        <v>26.466141166023306</v>
      </c>
      <c r="T157" s="31">
        <f t="shared" si="34"/>
        <v>-59.622122892917304</v>
      </c>
      <c r="U157" s="31">
        <f t="shared" si="34"/>
        <v>16.88199531381047</v>
      </c>
      <c r="V157" s="31">
        <f t="shared" si="34"/>
        <v>97.88629855896498</v>
      </c>
      <c r="W157" s="31">
        <f t="shared" si="34"/>
        <v>-54.745590364182284</v>
      </c>
      <c r="X157" s="31">
        <f t="shared" si="34"/>
        <v>77.18558087312466</v>
      </c>
      <c r="Y157" s="31">
        <f t="shared" si="34"/>
        <v>64.80188784723606</v>
      </c>
      <c r="Z157" s="31">
        <f t="shared" si="34"/>
        <v>8.793989687347747</v>
      </c>
      <c r="AA157" s="31">
        <f t="shared" si="34"/>
        <v>3.6038366595173787</v>
      </c>
      <c r="AB157" s="31">
        <f>((AB114/AA114)-1)*100</f>
        <v>-16.44135924262926</v>
      </c>
      <c r="AC157" s="31">
        <f>((AC114/AB114)-1)*100</f>
        <v>-60.75095516817429</v>
      </c>
    </row>
    <row r="158" spans="1:29" ht="15" customHeight="1">
      <c r="A158" s="18" t="s">
        <v>13</v>
      </c>
      <c r="B158" s="39"/>
      <c r="C158" s="31">
        <f>((C115/B115)-1)*100</f>
        <v>-100</v>
      </c>
      <c r="D158" s="31"/>
      <c r="E158" s="31">
        <f>((E115/D115)-1)*100</f>
        <v>215.1842919008647</v>
      </c>
      <c r="F158" s="31">
        <f t="shared" si="34"/>
        <v>-93.22932641756671</v>
      </c>
      <c r="G158" s="42" t="s">
        <v>45</v>
      </c>
      <c r="H158" s="31">
        <f t="shared" si="34"/>
        <v>-0.46092559341197603</v>
      </c>
      <c r="I158" s="31">
        <f t="shared" si="34"/>
        <v>-93.51274088688857</v>
      </c>
      <c r="J158" s="42" t="s">
        <v>45</v>
      </c>
      <c r="K158" s="31">
        <f t="shared" si="34"/>
        <v>-71.75006406811319</v>
      </c>
      <c r="L158" s="42" t="s">
        <v>45</v>
      </c>
      <c r="M158" s="31">
        <f t="shared" si="34"/>
        <v>11.995695860666578</v>
      </c>
      <c r="N158" s="31">
        <f t="shared" si="34"/>
        <v>-65.61951994381755</v>
      </c>
      <c r="O158" s="31">
        <f t="shared" si="34"/>
        <v>-50.53339484302873</v>
      </c>
      <c r="P158" s="31">
        <f t="shared" si="34"/>
        <v>-77.71421702396289</v>
      </c>
      <c r="Q158" s="31">
        <f t="shared" si="34"/>
        <v>92.4165055152024</v>
      </c>
      <c r="R158" s="31">
        <f t="shared" si="34"/>
        <v>-69.84631346111516</v>
      </c>
      <c r="S158" s="31">
        <f t="shared" si="34"/>
        <v>256.225897868768</v>
      </c>
      <c r="T158" s="31">
        <f t="shared" si="34"/>
        <v>-86.4351868655943</v>
      </c>
      <c r="U158" s="42" t="s">
        <v>45</v>
      </c>
      <c r="V158" s="31">
        <f t="shared" si="34"/>
        <v>-11.229206257246993</v>
      </c>
      <c r="W158" s="31">
        <f t="shared" si="34"/>
        <v>57.40500481723636</v>
      </c>
      <c r="X158" s="31">
        <f t="shared" si="34"/>
        <v>-86.23534887578786</v>
      </c>
      <c r="Y158" s="42" t="s">
        <v>45</v>
      </c>
      <c r="Z158" s="31">
        <f t="shared" si="34"/>
        <v>-99.35750749905147</v>
      </c>
      <c r="AA158" s="31">
        <f t="shared" si="34"/>
        <v>8.280951094764477</v>
      </c>
      <c r="AB158" s="42" t="s">
        <v>45</v>
      </c>
      <c r="AC158" s="31">
        <f>((AC115/AB115)-1)*100</f>
        <v>-94.32591159091906</v>
      </c>
    </row>
    <row r="159" spans="1:29" ht="15" customHeight="1">
      <c r="A159" s="18" t="s">
        <v>10</v>
      </c>
      <c r="B159" s="39"/>
      <c r="C159" s="31">
        <f>((C116/B116)-1)*100</f>
        <v>-32.92190703069823</v>
      </c>
      <c r="D159" s="31">
        <f>((D116/C116)-1)*100</f>
        <v>-38.68203865480271</v>
      </c>
      <c r="E159" s="31">
        <f>((E116/D116)-1)*100</f>
        <v>-100</v>
      </c>
      <c r="F159" s="31"/>
      <c r="G159" s="31"/>
      <c r="H159" s="31">
        <f>((H116/G116)-1)*100</f>
        <v>-100</v>
      </c>
      <c r="I159" s="31"/>
      <c r="J159" s="31">
        <f>((J116/I116)-1)*100</f>
        <v>-85.00930440350206</v>
      </c>
      <c r="K159" s="31">
        <f>((K116/J116)-1)*100</f>
        <v>-100</v>
      </c>
      <c r="L159" s="31"/>
      <c r="M159" s="31"/>
      <c r="N159" s="31">
        <f>((N116/M116)-1)*100</f>
        <v>-100</v>
      </c>
      <c r="O159" s="31"/>
      <c r="P159" s="31"/>
      <c r="Q159" s="31"/>
      <c r="R159" s="31"/>
      <c r="S159" s="31"/>
      <c r="T159" s="31"/>
      <c r="U159" s="31"/>
      <c r="V159" s="31"/>
      <c r="W159" s="31">
        <f>((W116/V116)-1)*100</f>
        <v>-99.99752418284582</v>
      </c>
      <c r="X159" s="31">
        <f>((X116/W116)-1)*100</f>
        <v>-100</v>
      </c>
      <c r="Y159" s="31"/>
      <c r="Z159" s="31">
        <f>((Z116/Y116)-1)*100</f>
        <v>-100</v>
      </c>
      <c r="AA159" s="31"/>
      <c r="AB159" s="31"/>
      <c r="AC159" s="31"/>
    </row>
    <row r="160" spans="1:29" ht="15" customHeight="1">
      <c r="A160" s="18" t="s">
        <v>21</v>
      </c>
      <c r="B160" s="39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>
        <f>((X117/W117)-1)*100</f>
        <v>-85.59447980048982</v>
      </c>
      <c r="Y160" s="31">
        <f>((Y117/X117)-1)*100</f>
        <v>-100</v>
      </c>
      <c r="Z160" s="31"/>
      <c r="AA160" s="31">
        <f>((AA117/Z117)-1)*100</f>
        <v>-98.48365242017866</v>
      </c>
      <c r="AB160" s="31">
        <f>((AB117/AA117)-1)*100</f>
        <v>412.3006508133075</v>
      </c>
      <c r="AC160" s="31">
        <f>((AC117/AB117)-1)*100</f>
        <v>118.5393687797145</v>
      </c>
    </row>
    <row r="161" spans="1:29" ht="15" customHeight="1">
      <c r="A161" s="18" t="s">
        <v>22</v>
      </c>
      <c r="B161" s="39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>
        <f>((W118/V118)-1)*100</f>
        <v>159.4087391172817</v>
      </c>
      <c r="X161" s="31">
        <f>((X118/W118)-1)*100</f>
        <v>-100</v>
      </c>
      <c r="Y161" s="31"/>
      <c r="Z161" s="31">
        <f>((Z118/Y118)-1)*100</f>
        <v>213.25103373394754</v>
      </c>
      <c r="AA161" s="31">
        <f>((AA118/Z118)-1)*100</f>
        <v>-100</v>
      </c>
      <c r="AB161" s="31"/>
      <c r="AC161" s="31"/>
    </row>
    <row r="162" spans="1:29" ht="15" customHeight="1">
      <c r="A162" s="24"/>
      <c r="B162" s="24"/>
      <c r="C162" s="43"/>
      <c r="D162" s="43"/>
      <c r="E162" s="43"/>
      <c r="F162" s="43"/>
      <c r="G162" s="43"/>
      <c r="H162" s="43"/>
      <c r="I162" s="43"/>
      <c r="J162" s="43"/>
      <c r="K162" s="43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3"/>
      <c r="Y162" s="43"/>
      <c r="Z162" s="43"/>
      <c r="AA162" s="43"/>
      <c r="AB162" s="43"/>
      <c r="AC162" s="43"/>
    </row>
    <row r="163" spans="1:29" s="28" customFormat="1" ht="15" customHeight="1">
      <c r="A163" s="29" t="s">
        <v>30</v>
      </c>
      <c r="AC163" s="28" t="s">
        <v>34</v>
      </c>
    </row>
    <row r="164" ht="15" customHeight="1">
      <c r="A164" s="29" t="s">
        <v>43</v>
      </c>
    </row>
    <row r="165" ht="15" customHeight="1">
      <c r="A165" s="29" t="s">
        <v>39</v>
      </c>
    </row>
    <row r="166" ht="15" customHeight="1"/>
    <row r="167" spans="1:29" s="46" customFormat="1" ht="15" customHeight="1" hidden="1">
      <c r="A167" s="45" t="str">
        <f>'[2]PIB EST'!A33</f>
        <v>Sonora</v>
      </c>
      <c r="B167" s="45">
        <v>104641.9</v>
      </c>
      <c r="C167" s="45">
        <v>171056.71591356432</v>
      </c>
      <c r="D167" s="45">
        <v>279624.1281851137</v>
      </c>
      <c r="E167" s="45">
        <v>457097.8265641114</v>
      </c>
      <c r="F167" s="45">
        <v>747211.7102545433</v>
      </c>
      <c r="G167" s="45">
        <v>1221457</v>
      </c>
      <c r="H167" s="45">
        <v>2521582.1560092275</v>
      </c>
      <c r="I167" s="45">
        <v>5205567.260660132</v>
      </c>
      <c r="J167" s="45">
        <v>10746400.009485738</v>
      </c>
      <c r="K167" s="45">
        <v>13226087.477064468</v>
      </c>
      <c r="L167" s="45">
        <v>16277952.597758612</v>
      </c>
      <c r="M167" s="45">
        <v>20034023.00448771</v>
      </c>
      <c r="N167" s="45">
        <v>24656791.16178334</v>
      </c>
      <c r="O167" s="45">
        <f>'[3]Hoja1'!B37</f>
        <v>30346244</v>
      </c>
      <c r="P167" s="45">
        <f>'[3]Hoja1'!C37</f>
        <v>34831586</v>
      </c>
      <c r="Q167" s="45">
        <f>'[3]Hoja1'!D37</f>
        <v>48801436</v>
      </c>
      <c r="R167" s="45">
        <f>'[3]Hoja1'!E37</f>
        <v>63839872</v>
      </c>
      <c r="S167" s="45">
        <f>'[3]Hoja1'!F37</f>
        <v>79343206</v>
      </c>
      <c r="T167" s="45">
        <f>'[3]Hoja1'!G37</f>
        <v>95724203</v>
      </c>
      <c r="U167" s="45">
        <f>'[3]Hoja1'!H37</f>
        <v>111617786</v>
      </c>
      <c r="V167" s="45">
        <f>'[3]Hoja1'!I37</f>
        <v>133261690</v>
      </c>
      <c r="W167" s="45">
        <f>'[3]Hoja1'!J37</f>
        <v>141481438</v>
      </c>
      <c r="X167" s="45">
        <f>'[3]Hoja1'!K37</f>
        <v>145711362</v>
      </c>
      <c r="Y167" s="45">
        <f>'[3]Hoja1'!L37</f>
        <v>161308349</v>
      </c>
      <c r="Z167" s="45">
        <f>'[3]Hoja1'!M37</f>
        <v>186618283</v>
      </c>
      <c r="AA167" s="46">
        <f>'[3]Hoja1'!N37</f>
        <v>204608504</v>
      </c>
      <c r="AB167" s="46">
        <f>'[3]Hoja1'!O37</f>
        <v>233391551</v>
      </c>
      <c r="AC167" s="46">
        <v>275783000</v>
      </c>
    </row>
    <row r="168" spans="1:11" ht="15" customHeight="1">
      <c r="A168" s="47"/>
      <c r="B168" s="47"/>
      <c r="C168" s="47"/>
      <c r="D168" s="47"/>
      <c r="E168" s="47"/>
      <c r="F168" s="47"/>
      <c r="G168" s="47"/>
      <c r="H168" s="47"/>
      <c r="I168" s="47"/>
      <c r="J168" s="47"/>
      <c r="K168" s="47"/>
    </row>
    <row r="169" spans="1:29" ht="15" customHeight="1">
      <c r="A169" s="48" t="s">
        <v>36</v>
      </c>
      <c r="B169" s="48"/>
      <c r="C169" s="48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</row>
    <row r="170" spans="1:29" ht="15" customHeight="1">
      <c r="A170" s="49" t="s">
        <v>20</v>
      </c>
      <c r="B170" s="49"/>
      <c r="C170" s="49"/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49"/>
      <c r="W170" s="49"/>
      <c r="X170" s="49"/>
      <c r="Y170" s="49"/>
      <c r="Z170" s="49"/>
      <c r="AA170" s="49"/>
      <c r="AB170" s="49"/>
      <c r="AC170" s="49"/>
    </row>
    <row r="171" spans="1:13" ht="1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</row>
    <row r="172" spans="1:29" ht="15" customHeight="1">
      <c r="A172" s="4" t="s">
        <v>1</v>
      </c>
      <c r="B172" s="5">
        <v>1980</v>
      </c>
      <c r="C172" s="5">
        <v>1981</v>
      </c>
      <c r="D172" s="5">
        <v>1982</v>
      </c>
      <c r="E172" s="5">
        <v>1983</v>
      </c>
      <c r="F172" s="5">
        <v>1984</v>
      </c>
      <c r="G172" s="5">
        <v>1985</v>
      </c>
      <c r="H172" s="5">
        <v>1986</v>
      </c>
      <c r="I172" s="5">
        <v>1987</v>
      </c>
      <c r="J172" s="5">
        <v>1988</v>
      </c>
      <c r="K172" s="5">
        <v>1989</v>
      </c>
      <c r="L172" s="5">
        <v>1990</v>
      </c>
      <c r="M172" s="5">
        <v>1991</v>
      </c>
      <c r="N172" s="5">
        <v>1992</v>
      </c>
      <c r="O172" s="5">
        <v>1993</v>
      </c>
      <c r="P172" s="5">
        <v>1994</v>
      </c>
      <c r="Q172" s="5">
        <v>1995</v>
      </c>
      <c r="R172" s="5">
        <v>1996</v>
      </c>
      <c r="S172" s="5">
        <v>1997</v>
      </c>
      <c r="T172" s="5">
        <v>1998</v>
      </c>
      <c r="U172" s="5">
        <v>1999</v>
      </c>
      <c r="V172" s="5">
        <v>2000</v>
      </c>
      <c r="W172" s="5">
        <v>2001</v>
      </c>
      <c r="X172" s="5">
        <v>2002</v>
      </c>
      <c r="Y172" s="5">
        <v>2003</v>
      </c>
      <c r="Z172" s="5">
        <v>2004</v>
      </c>
      <c r="AA172" s="6">
        <v>2005</v>
      </c>
      <c r="AB172" s="5">
        <v>2006</v>
      </c>
      <c r="AC172" s="5">
        <v>2007</v>
      </c>
    </row>
    <row r="173" spans="1:22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</row>
    <row r="174" spans="1:29" s="11" customFormat="1" ht="15" customHeight="1">
      <c r="A174" s="7" t="s">
        <v>2</v>
      </c>
      <c r="B174" s="30">
        <f aca="true" t="shared" si="35" ref="B174:AC174">B7/B$167*100</f>
        <v>4.802091705139146</v>
      </c>
      <c r="C174" s="30">
        <f t="shared" si="35"/>
        <v>4.6177666616675825</v>
      </c>
      <c r="D174" s="30">
        <f t="shared" si="35"/>
        <v>3.6853042929035067</v>
      </c>
      <c r="E174" s="30">
        <f t="shared" si="35"/>
        <v>4.849508947925595</v>
      </c>
      <c r="F174" s="30">
        <f t="shared" si="35"/>
        <v>5.49496206182488</v>
      </c>
      <c r="G174" s="30">
        <f t="shared" si="35"/>
        <v>4.930586995694486</v>
      </c>
      <c r="H174" s="30">
        <f t="shared" si="35"/>
        <v>4.162862580140176</v>
      </c>
      <c r="I174" s="30">
        <f t="shared" si="35"/>
        <v>4.916620748216858</v>
      </c>
      <c r="J174" s="30">
        <f t="shared" si="35"/>
        <v>4.735232259648145</v>
      </c>
      <c r="K174" s="30">
        <f t="shared" si="35"/>
        <v>5.117540468212804</v>
      </c>
      <c r="L174" s="30">
        <f t="shared" si="35"/>
        <v>6.026579780893815</v>
      </c>
      <c r="M174" s="30">
        <f t="shared" si="35"/>
        <v>6.88521072223493</v>
      </c>
      <c r="N174" s="30">
        <f t="shared" si="35"/>
        <v>8.648531822361296</v>
      </c>
      <c r="O174" s="30">
        <f t="shared" si="35"/>
        <v>9.46321396479907</v>
      </c>
      <c r="P174" s="30">
        <f t="shared" si="35"/>
        <v>8.02941904511612</v>
      </c>
      <c r="Q174" s="30">
        <f t="shared" si="35"/>
        <v>7.098965284546136</v>
      </c>
      <c r="R174" s="30">
        <f t="shared" si="35"/>
        <v>6.560620923550724</v>
      </c>
      <c r="S174" s="30">
        <f t="shared" si="35"/>
        <v>7.366028289807196</v>
      </c>
      <c r="T174" s="30">
        <f t="shared" si="35"/>
        <v>7.433403232409258</v>
      </c>
      <c r="U174" s="30">
        <f t="shared" si="35"/>
        <v>8.279108850985452</v>
      </c>
      <c r="V174" s="30">
        <f t="shared" si="35"/>
        <v>8.7279675051397</v>
      </c>
      <c r="W174" s="30">
        <f t="shared" si="35"/>
        <v>9.556115600832387</v>
      </c>
      <c r="X174" s="30">
        <f t="shared" si="35"/>
        <v>9.912743111961303</v>
      </c>
      <c r="Y174" s="30">
        <f t="shared" si="35"/>
        <v>10.220594600469193</v>
      </c>
      <c r="Z174" s="30">
        <f t="shared" si="35"/>
        <v>10.45924574549858</v>
      </c>
      <c r="AA174" s="30">
        <f t="shared" si="35"/>
        <v>10.522613517569141</v>
      </c>
      <c r="AB174" s="30">
        <f t="shared" si="35"/>
        <v>11.359855653043756</v>
      </c>
      <c r="AC174" s="30">
        <f t="shared" si="35"/>
        <v>9.441266974396537</v>
      </c>
    </row>
    <row r="175" spans="1:29" ht="15" customHeight="1">
      <c r="A175" s="18" t="s">
        <v>3</v>
      </c>
      <c r="B175" s="31">
        <f aca="true" t="shared" si="36" ref="B175:AC175">B8/B$167*100</f>
        <v>0.6880609010348627</v>
      </c>
      <c r="C175" s="31">
        <f t="shared" si="36"/>
        <v>0.2338405702832046</v>
      </c>
      <c r="D175" s="31">
        <f t="shared" si="36"/>
        <v>0.33688079999176157</v>
      </c>
      <c r="E175" s="31">
        <f t="shared" si="36"/>
        <v>0.23430433000533732</v>
      </c>
      <c r="F175" s="31">
        <f t="shared" si="36"/>
        <v>0.1473477978048465</v>
      </c>
      <c r="G175" s="31">
        <f t="shared" si="36"/>
        <v>0.11731890684649562</v>
      </c>
      <c r="H175" s="31">
        <f t="shared" si="36"/>
        <v>0.12321629071635255</v>
      </c>
      <c r="I175" s="31">
        <f t="shared" si="36"/>
        <v>0.12872756540178154</v>
      </c>
      <c r="J175" s="31">
        <f t="shared" si="36"/>
        <v>0.15226494440516403</v>
      </c>
      <c r="K175" s="31">
        <f t="shared" si="36"/>
        <v>0.1703523361619316</v>
      </c>
      <c r="L175" s="31">
        <f t="shared" si="36"/>
        <v>0.2977911362555181</v>
      </c>
      <c r="M175" s="31">
        <f t="shared" si="36"/>
        <v>0.3495219107231457</v>
      </c>
      <c r="N175" s="31">
        <f t="shared" si="36"/>
        <v>0.4270080778523534</v>
      </c>
      <c r="O175" s="31">
        <f t="shared" si="36"/>
        <v>0.3060181022732171</v>
      </c>
      <c r="P175" s="31">
        <f t="shared" si="36"/>
        <v>0.2937965558042634</v>
      </c>
      <c r="Q175" s="31">
        <f t="shared" si="36"/>
        <v>0.34548983353686563</v>
      </c>
      <c r="R175" s="31">
        <f t="shared" si="36"/>
        <v>0.3231554098354082</v>
      </c>
      <c r="S175" s="31">
        <f t="shared" si="36"/>
        <v>0.33082605711697605</v>
      </c>
      <c r="T175" s="31">
        <f t="shared" si="36"/>
        <v>0.2824207374178921</v>
      </c>
      <c r="U175" s="31">
        <f t="shared" si="36"/>
        <v>0.37449766294414766</v>
      </c>
      <c r="V175" s="31">
        <f t="shared" si="36"/>
        <v>0.34611372555758524</v>
      </c>
      <c r="W175" s="31">
        <f t="shared" si="36"/>
        <v>0.3832846397843369</v>
      </c>
      <c r="X175" s="31">
        <f t="shared" si="36"/>
        <v>0.3887370155801577</v>
      </c>
      <c r="Y175" s="31">
        <f t="shared" si="36"/>
        <v>0.30986333757591183</v>
      </c>
      <c r="Z175" s="31">
        <f t="shared" si="36"/>
        <v>0.29275267579222125</v>
      </c>
      <c r="AA175" s="31">
        <f t="shared" si="36"/>
        <v>0.30957955686924915</v>
      </c>
      <c r="AB175" s="31">
        <f t="shared" si="36"/>
        <v>0.2927386604496236</v>
      </c>
      <c r="AC175" s="31">
        <f t="shared" si="36"/>
        <v>0.2900489152703393</v>
      </c>
    </row>
    <row r="176" spans="1:29" ht="15" customHeight="1">
      <c r="A176" s="18" t="s">
        <v>4</v>
      </c>
      <c r="B176" s="31">
        <f aca="true" t="shared" si="37" ref="B176:AC176">B9/B$167*100</f>
        <v>0.19877314918784922</v>
      </c>
      <c r="C176" s="31">
        <f t="shared" si="37"/>
        <v>0.09470543096469787</v>
      </c>
      <c r="D176" s="31">
        <f t="shared" si="37"/>
        <v>0.08904810955196246</v>
      </c>
      <c r="E176" s="31">
        <f t="shared" si="37"/>
        <v>0.07328846923602989</v>
      </c>
      <c r="F176" s="31">
        <f t="shared" si="37"/>
        <v>0.09702738729201972</v>
      </c>
      <c r="G176" s="31">
        <f t="shared" si="37"/>
        <v>0.0664779848983632</v>
      </c>
      <c r="H176" s="31">
        <f t="shared" si="37"/>
        <v>0.10267363265678686</v>
      </c>
      <c r="I176" s="31">
        <f t="shared" si="37"/>
        <v>0.08527408787024449</v>
      </c>
      <c r="J176" s="31">
        <f t="shared" si="37"/>
        <v>0.09760477918876521</v>
      </c>
      <c r="K176" s="31">
        <f t="shared" si="37"/>
        <v>0.10844091289182459</v>
      </c>
      <c r="L176" s="31">
        <f t="shared" si="37"/>
        <v>0.13870479020260149</v>
      </c>
      <c r="M176" s="31">
        <f t="shared" si="37"/>
        <v>0.1561858044836568</v>
      </c>
      <c r="N176" s="31">
        <f t="shared" si="37"/>
        <v>0.28969093963333803</v>
      </c>
      <c r="O176" s="31">
        <f t="shared" si="37"/>
        <v>0.22486802650107213</v>
      </c>
      <c r="P176" s="31">
        <f t="shared" si="37"/>
        <v>0.21617735121220147</v>
      </c>
      <c r="Q176" s="31">
        <f t="shared" si="37"/>
        <v>0.15045868732223372</v>
      </c>
      <c r="R176" s="31">
        <f t="shared" si="37"/>
        <v>0.14984522525358446</v>
      </c>
      <c r="S176" s="31">
        <f t="shared" si="37"/>
        <v>0.13716738393454883</v>
      </c>
      <c r="T176" s="31">
        <f t="shared" si="37"/>
        <v>0.08574320540438451</v>
      </c>
      <c r="U176" s="31">
        <f t="shared" si="37"/>
        <v>0.18386675399564006</v>
      </c>
      <c r="V176" s="31">
        <f t="shared" si="37"/>
        <v>0.14101201928326138</v>
      </c>
      <c r="W176" s="31">
        <f t="shared" si="37"/>
        <v>0.15999436689355676</v>
      </c>
      <c r="X176" s="31">
        <f t="shared" si="37"/>
        <v>0.22627748136758202</v>
      </c>
      <c r="Y176" s="31">
        <f t="shared" si="37"/>
        <v>0.2145718043397741</v>
      </c>
      <c r="Z176" s="31">
        <f t="shared" si="37"/>
        <v>0.21358193827128932</v>
      </c>
      <c r="AA176" s="31">
        <f t="shared" si="37"/>
        <v>0.3108166511006796</v>
      </c>
      <c r="AB176" s="31">
        <f t="shared" si="37"/>
        <v>0.261604757063378</v>
      </c>
      <c r="AC176" s="31">
        <f t="shared" si="37"/>
        <v>0.22091125993988023</v>
      </c>
    </row>
    <row r="177" spans="1:29" ht="15" customHeight="1">
      <c r="A177" s="18" t="s">
        <v>5</v>
      </c>
      <c r="B177" s="31">
        <f aca="true" t="shared" si="38" ref="B177:AC177">B10/B$167*100</f>
        <v>0.03344740491141694</v>
      </c>
      <c r="C177" s="31">
        <f t="shared" si="38"/>
        <v>0.03215307841394063</v>
      </c>
      <c r="D177" s="31">
        <f t="shared" si="38"/>
        <v>0.04577573503072769</v>
      </c>
      <c r="E177" s="31">
        <f t="shared" si="38"/>
        <v>0.29862316569307695</v>
      </c>
      <c r="F177" s="31">
        <f t="shared" si="38"/>
        <v>0.19191348051966384</v>
      </c>
      <c r="G177" s="31">
        <f t="shared" si="38"/>
        <v>0.08637225870415415</v>
      </c>
      <c r="H177" s="31">
        <f t="shared" si="38"/>
        <v>0.3388745427007507</v>
      </c>
      <c r="I177" s="31">
        <f t="shared" si="38"/>
        <v>0.12884282661539306</v>
      </c>
      <c r="J177" s="31">
        <f t="shared" si="38"/>
        <v>0.13897677349453796</v>
      </c>
      <c r="K177" s="31">
        <f t="shared" si="38"/>
        <v>0.18317956872743515</v>
      </c>
      <c r="L177" s="31">
        <f t="shared" si="38"/>
        <v>0.06457384573934286</v>
      </c>
      <c r="M177" s="31">
        <f t="shared" si="38"/>
        <v>0.0407172338684683</v>
      </c>
      <c r="N177" s="31">
        <f t="shared" si="38"/>
        <v>0.048637675199957466</v>
      </c>
      <c r="O177" s="31">
        <f t="shared" si="38"/>
        <v>0.04268732565387664</v>
      </c>
      <c r="P177" s="31">
        <f t="shared" si="38"/>
        <v>0.08636701182656455</v>
      </c>
      <c r="Q177" s="31">
        <f t="shared" si="38"/>
        <v>0.15518805635145655</v>
      </c>
      <c r="R177" s="31">
        <f t="shared" si="38"/>
        <v>0.057362270400542155</v>
      </c>
      <c r="S177" s="31">
        <f t="shared" si="38"/>
        <v>0.07046223970329608</v>
      </c>
      <c r="T177" s="31">
        <f t="shared" si="38"/>
        <v>0.02309551744191592</v>
      </c>
      <c r="U177" s="31">
        <f t="shared" si="38"/>
        <v>0.01647766064809779</v>
      </c>
      <c r="V177" s="31">
        <f t="shared" si="38"/>
        <v>0.021794710843003717</v>
      </c>
      <c r="W177" s="31">
        <f t="shared" si="38"/>
        <v>0.048970832484753236</v>
      </c>
      <c r="X177" s="31">
        <f t="shared" si="38"/>
        <v>0.02306271764860725</v>
      </c>
      <c r="Y177" s="31">
        <f t="shared" si="38"/>
        <v>0.011436447099213692</v>
      </c>
      <c r="Z177" s="31">
        <f t="shared" si="38"/>
        <v>0.02035587156270214</v>
      </c>
      <c r="AA177" s="31">
        <f t="shared" si="38"/>
        <v>0.03158246052177773</v>
      </c>
      <c r="AB177" s="31">
        <f t="shared" si="38"/>
        <v>0.04537327917238958</v>
      </c>
      <c r="AC177" s="31">
        <f t="shared" si="38"/>
        <v>0.043695369185192706</v>
      </c>
    </row>
    <row r="178" spans="1:29" ht="15" customHeight="1">
      <c r="A178" s="18" t="s">
        <v>6</v>
      </c>
      <c r="B178" s="31">
        <f aca="true" t="shared" si="39" ref="B178:AC178">B11/B$167*100</f>
        <v>0.20068442946850162</v>
      </c>
      <c r="C178" s="31">
        <f t="shared" si="39"/>
        <v>0.04969112118518098</v>
      </c>
      <c r="D178" s="31">
        <f t="shared" si="39"/>
        <v>0.24997842801936448</v>
      </c>
      <c r="E178" s="31">
        <f t="shared" si="39"/>
        <v>0.07613249938548776</v>
      </c>
      <c r="F178" s="31">
        <f t="shared" si="39"/>
        <v>0.1817423337138797</v>
      </c>
      <c r="G178" s="31">
        <f t="shared" si="39"/>
        <v>0.09709715528258464</v>
      </c>
      <c r="H178" s="31">
        <f t="shared" si="39"/>
        <v>0.30001005447995077</v>
      </c>
      <c r="I178" s="31">
        <f t="shared" si="39"/>
        <v>0.4965453082383599</v>
      </c>
      <c r="J178" s="31">
        <f t="shared" si="39"/>
        <v>0.22382379195608448</v>
      </c>
      <c r="K178" s="31">
        <f t="shared" si="39"/>
        <v>0.14519403439075257</v>
      </c>
      <c r="L178" s="31">
        <f t="shared" si="39"/>
        <v>0.20136623327256403</v>
      </c>
      <c r="M178" s="31">
        <f t="shared" si="39"/>
        <v>0.5308135064843374</v>
      </c>
      <c r="N178" s="31">
        <f t="shared" si="39"/>
        <v>0.5924513414641525</v>
      </c>
      <c r="O178" s="31">
        <f t="shared" si="39"/>
        <v>4.305191772662211</v>
      </c>
      <c r="P178" s="31">
        <f t="shared" si="39"/>
        <v>2.553297458232307</v>
      </c>
      <c r="Q178" s="31">
        <f t="shared" si="39"/>
        <v>0.13776029049636984</v>
      </c>
      <c r="R178" s="31">
        <f t="shared" si="39"/>
        <v>0.10443629962165338</v>
      </c>
      <c r="S178" s="31">
        <f t="shared" si="39"/>
        <v>0.08551960958068672</v>
      </c>
      <c r="T178" s="31">
        <f t="shared" si="39"/>
        <v>0.07288020982530405</v>
      </c>
      <c r="U178" s="31">
        <f t="shared" si="39"/>
        <v>0.042694808513761416</v>
      </c>
      <c r="V178" s="31">
        <f t="shared" si="39"/>
        <v>0.044776559564868194</v>
      </c>
      <c r="W178" s="31">
        <f t="shared" si="39"/>
        <v>0.02543019106152992</v>
      </c>
      <c r="X178" s="31">
        <f t="shared" si="39"/>
        <v>0.07880373803657123</v>
      </c>
      <c r="Y178" s="31">
        <f t="shared" si="39"/>
        <v>0.02267914105301518</v>
      </c>
      <c r="Z178" s="31">
        <f t="shared" si="39"/>
        <v>0.04209618625630587</v>
      </c>
      <c r="AA178" s="31">
        <f t="shared" si="39"/>
        <v>0.22372647815263827</v>
      </c>
      <c r="AB178" s="31">
        <f t="shared" si="39"/>
        <v>0.28787233176234384</v>
      </c>
      <c r="AC178" s="31">
        <f t="shared" si="39"/>
        <v>0.0614303274676104</v>
      </c>
    </row>
    <row r="179" spans="1:29" ht="15" customHeight="1">
      <c r="A179" s="18" t="s">
        <v>7</v>
      </c>
      <c r="B179" s="31">
        <f aca="true" t="shared" si="40" ref="B179:AC179">B12/B$167*100</f>
        <v>0</v>
      </c>
      <c r="C179" s="31">
        <f t="shared" si="40"/>
        <v>0</v>
      </c>
      <c r="D179" s="31">
        <f t="shared" si="40"/>
        <v>0</v>
      </c>
      <c r="E179" s="31">
        <f t="shared" si="40"/>
        <v>0</v>
      </c>
      <c r="F179" s="31">
        <f t="shared" si="40"/>
        <v>0</v>
      </c>
      <c r="G179" s="31">
        <f t="shared" si="40"/>
        <v>0</v>
      </c>
      <c r="H179" s="31">
        <f t="shared" si="40"/>
        <v>0</v>
      </c>
      <c r="I179" s="31">
        <f t="shared" si="40"/>
        <v>0</v>
      </c>
      <c r="J179" s="31">
        <f t="shared" si="40"/>
        <v>0</v>
      </c>
      <c r="K179" s="31">
        <f t="shared" si="40"/>
        <v>0</v>
      </c>
      <c r="L179" s="31">
        <f t="shared" si="40"/>
        <v>0</v>
      </c>
      <c r="M179" s="31">
        <f t="shared" si="40"/>
        <v>0</v>
      </c>
      <c r="N179" s="31">
        <f t="shared" si="40"/>
        <v>0</v>
      </c>
      <c r="O179" s="31">
        <f t="shared" si="40"/>
        <v>0</v>
      </c>
      <c r="P179" s="31">
        <f t="shared" si="40"/>
        <v>0</v>
      </c>
      <c r="Q179" s="31">
        <f t="shared" si="40"/>
        <v>0.058973674463185875</v>
      </c>
      <c r="R179" s="31">
        <f t="shared" si="40"/>
        <v>0.051387947645007814</v>
      </c>
      <c r="S179" s="31">
        <f t="shared" si="40"/>
        <v>0.04849186457124004</v>
      </c>
      <c r="T179" s="31">
        <f t="shared" si="40"/>
        <v>0.04120692443895302</v>
      </c>
      <c r="U179" s="31">
        <f t="shared" si="40"/>
        <v>0</v>
      </c>
      <c r="V179" s="31">
        <f t="shared" si="40"/>
        <v>0</v>
      </c>
      <c r="W179" s="31">
        <f t="shared" si="40"/>
        <v>0</v>
      </c>
      <c r="X179" s="31">
        <f t="shared" si="40"/>
        <v>0</v>
      </c>
      <c r="Y179" s="31">
        <f t="shared" si="40"/>
        <v>0.06327138962906377</v>
      </c>
      <c r="Z179" s="31">
        <f t="shared" si="40"/>
        <v>0.06377477762990671</v>
      </c>
      <c r="AA179" s="31">
        <f t="shared" si="40"/>
        <v>0.07846492050007853</v>
      </c>
      <c r="AB179" s="31">
        <f t="shared" si="40"/>
        <v>0.0673700480271456</v>
      </c>
      <c r="AC179" s="31">
        <f t="shared" si="40"/>
        <v>0.0647073604972025</v>
      </c>
    </row>
    <row r="180" spans="1:29" ht="15" customHeight="1">
      <c r="A180" s="18" t="s">
        <v>8</v>
      </c>
      <c r="B180" s="31">
        <f aca="true" t="shared" si="41" ref="B180:AC180">B13/B$167*100</f>
        <v>2.871698621680226</v>
      </c>
      <c r="C180" s="31">
        <f t="shared" si="41"/>
        <v>3.2462917169565877</v>
      </c>
      <c r="D180" s="31">
        <f t="shared" si="41"/>
        <v>2.6317471413369145</v>
      </c>
      <c r="E180" s="31">
        <f t="shared" si="41"/>
        <v>3.777747124679892</v>
      </c>
      <c r="F180" s="31">
        <f t="shared" si="41"/>
        <v>3.9224492332990426</v>
      </c>
      <c r="G180" s="31">
        <f t="shared" si="41"/>
        <v>3.584244062623572</v>
      </c>
      <c r="H180" s="31">
        <f t="shared" si="41"/>
        <v>2.7612029151647124</v>
      </c>
      <c r="I180" s="31">
        <f t="shared" si="41"/>
        <v>3.2785283803701613</v>
      </c>
      <c r="J180" s="31">
        <f t="shared" si="41"/>
        <v>3.827579465094597</v>
      </c>
      <c r="K180" s="31">
        <f t="shared" si="41"/>
        <v>3.785424002889797</v>
      </c>
      <c r="L180" s="31">
        <f t="shared" si="41"/>
        <v>4.492341992080078</v>
      </c>
      <c r="M180" s="31">
        <f t="shared" si="41"/>
        <v>4.51884925856982</v>
      </c>
      <c r="N180" s="31">
        <f t="shared" si="41"/>
        <v>4.442763832537447</v>
      </c>
      <c r="O180" s="31">
        <f t="shared" si="41"/>
        <v>3.533059972759726</v>
      </c>
      <c r="P180" s="31">
        <f t="shared" si="41"/>
        <v>3.614076028579347</v>
      </c>
      <c r="Q180" s="31">
        <f t="shared" si="41"/>
        <v>3.189209432279821</v>
      </c>
      <c r="R180" s="31">
        <f t="shared" si="41"/>
        <v>3.203894268459686</v>
      </c>
      <c r="S180" s="31">
        <f t="shared" si="41"/>
        <v>3.7716247563780065</v>
      </c>
      <c r="T180" s="31">
        <f t="shared" si="41"/>
        <v>3.77084779697774</v>
      </c>
      <c r="U180" s="31">
        <f t="shared" si="41"/>
        <v>3.903064337792903</v>
      </c>
      <c r="V180" s="31">
        <f t="shared" si="41"/>
        <v>4.085926720575133</v>
      </c>
      <c r="W180" s="31">
        <f t="shared" si="41"/>
        <v>4.216176591306628</v>
      </c>
      <c r="X180" s="31">
        <f t="shared" si="41"/>
        <v>4.525234621031132</v>
      </c>
      <c r="Y180" s="31">
        <f t="shared" si="41"/>
        <v>4.222905501314132</v>
      </c>
      <c r="Z180" s="31">
        <f t="shared" si="41"/>
        <v>3.9303067277711476</v>
      </c>
      <c r="AA180" s="31">
        <f t="shared" si="41"/>
        <v>4.24902456644715</v>
      </c>
      <c r="AB180" s="31">
        <f t="shared" si="41"/>
        <v>4.237327168711433</v>
      </c>
      <c r="AC180" s="31">
        <f t="shared" si="41"/>
        <v>3.733063459314026</v>
      </c>
    </row>
    <row r="181" spans="1:29" ht="15" customHeight="1">
      <c r="A181" s="18" t="s">
        <v>9</v>
      </c>
      <c r="B181" s="31">
        <f aca="true" t="shared" si="42" ref="B181:AC181">B14/B$167*100</f>
        <v>0</v>
      </c>
      <c r="C181" s="31">
        <f t="shared" si="42"/>
        <v>0.31217716132807816</v>
      </c>
      <c r="D181" s="31">
        <f t="shared" si="42"/>
        <v>0.10120728916949952</v>
      </c>
      <c r="E181" s="31">
        <f t="shared" si="42"/>
        <v>0.15642165822018317</v>
      </c>
      <c r="F181" s="31">
        <f t="shared" si="42"/>
        <v>0.6095996539519308</v>
      </c>
      <c r="G181" s="31">
        <f t="shared" si="42"/>
        <v>0.8258170365391495</v>
      </c>
      <c r="H181" s="31">
        <f t="shared" si="42"/>
        <v>0.26205769200310836</v>
      </c>
      <c r="I181" s="31">
        <f t="shared" si="42"/>
        <v>0</v>
      </c>
      <c r="J181" s="31">
        <f t="shared" si="42"/>
        <v>0.04938397970776785</v>
      </c>
      <c r="K181" s="31">
        <f t="shared" si="42"/>
        <v>0.03067037025903853</v>
      </c>
      <c r="L181" s="31">
        <f t="shared" si="42"/>
        <v>0</v>
      </c>
      <c r="M181" s="31">
        <f t="shared" si="42"/>
        <v>1.095661614997796</v>
      </c>
      <c r="N181" s="31">
        <f t="shared" si="42"/>
        <v>1.7801971356286288</v>
      </c>
      <c r="O181" s="31">
        <f t="shared" si="42"/>
        <v>1.0137234776073112</v>
      </c>
      <c r="P181" s="31">
        <f t="shared" si="42"/>
        <v>1.1956647624371741</v>
      </c>
      <c r="Q181" s="31">
        <f t="shared" si="42"/>
        <v>0.2378188215609065</v>
      </c>
      <c r="R181" s="31">
        <f t="shared" si="42"/>
        <v>0.07304055998107264</v>
      </c>
      <c r="S181" s="31">
        <f t="shared" si="42"/>
        <v>0</v>
      </c>
      <c r="T181" s="31">
        <f t="shared" si="42"/>
        <v>0</v>
      </c>
      <c r="U181" s="31">
        <f t="shared" si="42"/>
        <v>0.08959145632937031</v>
      </c>
      <c r="V181" s="31">
        <f t="shared" si="42"/>
        <v>0.13441672546701156</v>
      </c>
      <c r="W181" s="31">
        <f t="shared" si="42"/>
        <v>0.2813565324378453</v>
      </c>
      <c r="X181" s="31">
        <f t="shared" si="42"/>
        <v>0.26321557546075236</v>
      </c>
      <c r="Y181" s="31">
        <f t="shared" si="42"/>
        <v>0.38998706322386323</v>
      </c>
      <c r="Z181" s="31">
        <f t="shared" si="42"/>
        <v>0.6104503705030873</v>
      </c>
      <c r="AA181" s="31">
        <f t="shared" si="42"/>
        <v>0.37327153323011447</v>
      </c>
      <c r="AB181" s="31">
        <f t="shared" si="42"/>
        <v>0.596903784233389</v>
      </c>
      <c r="AC181" s="31">
        <f t="shared" si="42"/>
        <v>0.05439058970277355</v>
      </c>
    </row>
    <row r="182" spans="1:29" ht="15" customHeight="1">
      <c r="A182" s="18" t="s">
        <v>10</v>
      </c>
      <c r="B182" s="31">
        <f aca="true" t="shared" si="43" ref="B182:AC182">B15/B$167*100</f>
        <v>0.5848517658796334</v>
      </c>
      <c r="C182" s="31">
        <f t="shared" si="43"/>
        <v>0.39460596235290774</v>
      </c>
      <c r="D182" s="31">
        <f t="shared" si="43"/>
        <v>0.16414892483675006</v>
      </c>
      <c r="E182" s="31">
        <f t="shared" si="43"/>
        <v>0.05403657283969965</v>
      </c>
      <c r="F182" s="31">
        <f t="shared" si="43"/>
        <v>0</v>
      </c>
      <c r="G182" s="31">
        <f t="shared" si="43"/>
        <v>0</v>
      </c>
      <c r="H182" s="31">
        <f t="shared" si="43"/>
        <v>0</v>
      </c>
      <c r="I182" s="31">
        <f t="shared" si="43"/>
        <v>0</v>
      </c>
      <c r="J182" s="31">
        <f t="shared" si="43"/>
        <v>0</v>
      </c>
      <c r="K182" s="31">
        <f t="shared" si="43"/>
        <v>0.18485806964756724</v>
      </c>
      <c r="L182" s="31">
        <f t="shared" si="43"/>
        <v>0.09886562762331647</v>
      </c>
      <c r="M182" s="31">
        <f t="shared" si="43"/>
        <v>0.12091979725975892</v>
      </c>
      <c r="N182" s="31">
        <f t="shared" si="43"/>
        <v>0.169561763838925</v>
      </c>
      <c r="O182" s="31">
        <f t="shared" si="43"/>
        <v>0.03766528734165586</v>
      </c>
      <c r="P182" s="31">
        <f t="shared" si="43"/>
        <v>0.07003987702426183</v>
      </c>
      <c r="Q182" s="31">
        <f t="shared" si="43"/>
        <v>0</v>
      </c>
      <c r="R182" s="31">
        <f t="shared" si="43"/>
        <v>0</v>
      </c>
      <c r="S182" s="31">
        <f t="shared" si="43"/>
        <v>0</v>
      </c>
      <c r="T182" s="31">
        <f t="shared" si="43"/>
        <v>0</v>
      </c>
      <c r="U182" s="31">
        <f t="shared" si="43"/>
        <v>0</v>
      </c>
      <c r="V182" s="31">
        <f t="shared" si="43"/>
        <v>0.003089410017237512</v>
      </c>
      <c r="W182" s="31">
        <f t="shared" si="43"/>
        <v>0.10027842026881294</v>
      </c>
      <c r="X182" s="31">
        <f t="shared" si="43"/>
        <v>0</v>
      </c>
      <c r="Y182" s="31">
        <f t="shared" si="43"/>
        <v>0.2560975520244151</v>
      </c>
      <c r="Z182" s="31">
        <f t="shared" si="43"/>
        <v>0.0018646083031425168</v>
      </c>
      <c r="AA182" s="31">
        <f t="shared" si="43"/>
        <v>0.5866999545629833</v>
      </c>
      <c r="AB182" s="31">
        <f t="shared" si="43"/>
        <v>0</v>
      </c>
      <c r="AC182" s="31">
        <f t="shared" si="43"/>
        <v>0</v>
      </c>
    </row>
    <row r="183" spans="1:29" ht="15" customHeight="1">
      <c r="A183" s="18" t="s">
        <v>11</v>
      </c>
      <c r="B183" s="31">
        <f aca="true" t="shared" si="44" ref="B183:AC183">B16/B$167*100</f>
        <v>0</v>
      </c>
      <c r="C183" s="31">
        <f t="shared" si="44"/>
        <v>0</v>
      </c>
      <c r="D183" s="31">
        <f t="shared" si="44"/>
        <v>0</v>
      </c>
      <c r="E183" s="31">
        <f t="shared" si="44"/>
        <v>0</v>
      </c>
      <c r="F183" s="31">
        <f t="shared" si="44"/>
        <v>0</v>
      </c>
      <c r="G183" s="31">
        <f t="shared" si="44"/>
        <v>0</v>
      </c>
      <c r="H183" s="31">
        <f t="shared" si="44"/>
        <v>0</v>
      </c>
      <c r="I183" s="31">
        <f t="shared" si="44"/>
        <v>0</v>
      </c>
      <c r="J183" s="31">
        <f t="shared" si="44"/>
        <v>0</v>
      </c>
      <c r="K183" s="31">
        <f t="shared" si="44"/>
        <v>0</v>
      </c>
      <c r="L183" s="31">
        <f t="shared" si="44"/>
        <v>0</v>
      </c>
      <c r="M183" s="31">
        <f t="shared" si="44"/>
        <v>0</v>
      </c>
      <c r="N183" s="31">
        <f t="shared" si="44"/>
        <v>0</v>
      </c>
      <c r="O183" s="31">
        <f t="shared" si="44"/>
        <v>0</v>
      </c>
      <c r="P183" s="31">
        <f t="shared" si="44"/>
        <v>0</v>
      </c>
      <c r="Q183" s="31">
        <f t="shared" si="44"/>
        <v>0</v>
      </c>
      <c r="R183" s="31">
        <f t="shared" si="44"/>
        <v>0</v>
      </c>
      <c r="S183" s="31">
        <f t="shared" si="44"/>
        <v>2.9219363785224406</v>
      </c>
      <c r="T183" s="31">
        <f t="shared" si="44"/>
        <v>3.052742053125269</v>
      </c>
      <c r="U183" s="31">
        <f t="shared" si="44"/>
        <v>3.6619289330824034</v>
      </c>
      <c r="V183" s="31">
        <f t="shared" si="44"/>
        <v>3.8792439147364854</v>
      </c>
      <c r="W183" s="31">
        <f t="shared" si="44"/>
        <v>4.221796715834906</v>
      </c>
      <c r="X183" s="31">
        <f t="shared" si="44"/>
        <v>4.406692732719087</v>
      </c>
      <c r="Y183" s="31">
        <f t="shared" si="44"/>
        <v>4.549565271416919</v>
      </c>
      <c r="Z183" s="31">
        <f t="shared" si="44"/>
        <v>4.26965874881616</v>
      </c>
      <c r="AA183" s="31">
        <f t="shared" si="44"/>
        <v>4.055730449991462</v>
      </c>
      <c r="AB183" s="31">
        <f t="shared" si="44"/>
        <v>4.2691304622248305</v>
      </c>
      <c r="AC183" s="31">
        <f t="shared" si="44"/>
        <v>3.783976568533956</v>
      </c>
    </row>
    <row r="184" spans="1:29" ht="15" customHeight="1">
      <c r="A184" s="18" t="s">
        <v>12</v>
      </c>
      <c r="B184" s="31">
        <f aca="true" t="shared" si="45" ref="B184:AC184">B17/B$167*100</f>
        <v>0.2245754329766566</v>
      </c>
      <c r="C184" s="31">
        <f t="shared" si="45"/>
        <v>0.23734817883745268</v>
      </c>
      <c r="D184" s="31">
        <f t="shared" si="45"/>
        <v>0.06651786496652617</v>
      </c>
      <c r="E184" s="31">
        <f t="shared" si="45"/>
        <v>0.12710627052577123</v>
      </c>
      <c r="F184" s="31">
        <f t="shared" si="45"/>
        <v>0.1303512761688651</v>
      </c>
      <c r="G184" s="31">
        <f t="shared" si="45"/>
        <v>0.13909617776147667</v>
      </c>
      <c r="H184" s="31">
        <f t="shared" si="45"/>
        <v>0.14586080375112476</v>
      </c>
      <c r="I184" s="31">
        <f t="shared" si="45"/>
        <v>0.7843909790308228</v>
      </c>
      <c r="J184" s="31">
        <f t="shared" si="45"/>
        <v>0.1335703118005087</v>
      </c>
      <c r="K184" s="31">
        <f t="shared" si="45"/>
        <v>0</v>
      </c>
      <c r="L184" s="31">
        <f t="shared" si="45"/>
        <v>0</v>
      </c>
      <c r="M184" s="31">
        <f t="shared" si="45"/>
        <v>0</v>
      </c>
      <c r="N184" s="31">
        <f t="shared" si="45"/>
        <v>0</v>
      </c>
      <c r="O184" s="31">
        <f t="shared" si="45"/>
        <v>0</v>
      </c>
      <c r="P184" s="31">
        <f t="shared" si="45"/>
        <v>0</v>
      </c>
      <c r="Q184" s="31">
        <f t="shared" si="45"/>
        <v>2.8240664885352964</v>
      </c>
      <c r="R184" s="31">
        <f t="shared" si="45"/>
        <v>2.597498942353769</v>
      </c>
      <c r="S184" s="31">
        <f t="shared" si="45"/>
        <v>0</v>
      </c>
      <c r="T184" s="31">
        <f t="shared" si="45"/>
        <v>0.10446678777779952</v>
      </c>
      <c r="U184" s="31">
        <f t="shared" si="45"/>
        <v>0.0069872376791275895</v>
      </c>
      <c r="V184" s="31">
        <f t="shared" si="45"/>
        <v>0.0037415104070794842</v>
      </c>
      <c r="W184" s="31">
        <f t="shared" si="45"/>
        <v>0.07410779709490938</v>
      </c>
      <c r="X184" s="31">
        <f t="shared" si="45"/>
        <v>0.0004982452912628735</v>
      </c>
      <c r="Y184" s="31">
        <f t="shared" si="45"/>
        <v>0.17204868112561242</v>
      </c>
      <c r="Z184" s="31">
        <f t="shared" si="45"/>
        <v>1.0144038405926175</v>
      </c>
      <c r="AA184" s="31">
        <f t="shared" si="45"/>
        <v>0.30371694619300865</v>
      </c>
      <c r="AB184" s="31">
        <f t="shared" si="45"/>
        <v>1.3015351613992232</v>
      </c>
      <c r="AC184" s="31">
        <f t="shared" si="45"/>
        <v>1.1890431244855555</v>
      </c>
    </row>
    <row r="185" spans="1:29" ht="15" customHeight="1">
      <c r="A185" s="18" t="s">
        <v>13</v>
      </c>
      <c r="B185" s="31">
        <f aca="true" t="shared" si="46" ref="B185:AC185">B18/B$167*100</f>
        <v>0</v>
      </c>
      <c r="C185" s="31">
        <f t="shared" si="46"/>
        <v>0.01695344134553233</v>
      </c>
      <c r="D185" s="31">
        <f t="shared" si="46"/>
        <v>0</v>
      </c>
      <c r="E185" s="31">
        <f t="shared" si="46"/>
        <v>0.05184885734011666</v>
      </c>
      <c r="F185" s="31">
        <f t="shared" si="46"/>
        <v>0.21453089907463116</v>
      </c>
      <c r="G185" s="31">
        <f t="shared" si="46"/>
        <v>0.014163413038690677</v>
      </c>
      <c r="H185" s="31">
        <f t="shared" si="46"/>
        <v>0.12896664866738927</v>
      </c>
      <c r="I185" s="31">
        <f t="shared" si="46"/>
        <v>0.0143116006900951</v>
      </c>
      <c r="J185" s="31">
        <f t="shared" si="46"/>
        <v>0.11202821400071929</v>
      </c>
      <c r="K185" s="31">
        <f t="shared" si="46"/>
        <v>0.5094211732444569</v>
      </c>
      <c r="L185" s="31">
        <f t="shared" si="46"/>
        <v>0.7329361557203942</v>
      </c>
      <c r="M185" s="31">
        <f t="shared" si="46"/>
        <v>0.07254159584794599</v>
      </c>
      <c r="N185" s="31">
        <f t="shared" si="46"/>
        <v>0.8982210562064947</v>
      </c>
      <c r="O185" s="31">
        <f t="shared" si="46"/>
        <v>0</v>
      </c>
      <c r="P185" s="31">
        <f t="shared" si="46"/>
        <v>0</v>
      </c>
      <c r="Q185" s="31">
        <f t="shared" si="46"/>
        <v>0</v>
      </c>
      <c r="R185" s="31">
        <f t="shared" si="46"/>
        <v>0</v>
      </c>
      <c r="S185" s="31">
        <f t="shared" si="46"/>
        <v>0</v>
      </c>
      <c r="T185" s="31">
        <f t="shared" si="46"/>
        <v>0</v>
      </c>
      <c r="U185" s="31">
        <f t="shared" si="46"/>
        <v>0</v>
      </c>
      <c r="V185" s="31">
        <f t="shared" si="46"/>
        <v>0.0678522086880333</v>
      </c>
      <c r="W185" s="31">
        <f t="shared" si="46"/>
        <v>0.044719513665107076</v>
      </c>
      <c r="X185" s="31">
        <f t="shared" si="46"/>
        <v>0.00022098482615240394</v>
      </c>
      <c r="Y185" s="31">
        <f t="shared" si="46"/>
        <v>0.008168411667272103</v>
      </c>
      <c r="Z185" s="31">
        <f t="shared" si="46"/>
        <v>0</v>
      </c>
      <c r="AA185" s="31">
        <f t="shared" si="46"/>
        <v>0</v>
      </c>
      <c r="AB185" s="31">
        <f t="shared" si="46"/>
        <v>0</v>
      </c>
      <c r="AC185" s="31">
        <f t="shared" si="46"/>
        <v>0</v>
      </c>
    </row>
    <row r="186" spans="1:29" ht="15" customHeight="1">
      <c r="A186" s="18"/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3"/>
      <c r="AC186" s="31"/>
    </row>
    <row r="187" spans="1:29" s="11" customFormat="1" ht="15" customHeight="1">
      <c r="A187" s="7" t="s">
        <v>18</v>
      </c>
      <c r="B187" s="30">
        <f aca="true" t="shared" si="47" ref="B187:AC187">B20/B$167*100</f>
        <v>4.802091705139146</v>
      </c>
      <c r="C187" s="30">
        <f t="shared" si="47"/>
        <v>4.6177666616675825</v>
      </c>
      <c r="D187" s="30">
        <f t="shared" si="47"/>
        <v>3.6853042929035067</v>
      </c>
      <c r="E187" s="30">
        <f t="shared" si="47"/>
        <v>4.849508947925595</v>
      </c>
      <c r="F187" s="30">
        <f t="shared" si="47"/>
        <v>5.49496206182488</v>
      </c>
      <c r="G187" s="30">
        <f t="shared" si="47"/>
        <v>4.930586995694486</v>
      </c>
      <c r="H187" s="30">
        <f t="shared" si="47"/>
        <v>4.162862580140176</v>
      </c>
      <c r="I187" s="30">
        <f t="shared" si="47"/>
        <v>4.916620748216858</v>
      </c>
      <c r="J187" s="30">
        <f t="shared" si="47"/>
        <v>4.735232259648145</v>
      </c>
      <c r="K187" s="30">
        <f t="shared" si="47"/>
        <v>5.117541383071415</v>
      </c>
      <c r="L187" s="30">
        <f t="shared" si="47"/>
        <v>6.026577937910195</v>
      </c>
      <c r="M187" s="30">
        <f t="shared" si="47"/>
        <v>6.885210622404754</v>
      </c>
      <c r="N187" s="30">
        <f t="shared" si="47"/>
        <v>8.64853372852985</v>
      </c>
      <c r="O187" s="30">
        <f t="shared" si="47"/>
        <v>9.463212481913743</v>
      </c>
      <c r="P187" s="30">
        <f t="shared" si="47"/>
        <v>8.02941904511612</v>
      </c>
      <c r="Q187" s="30">
        <f t="shared" si="47"/>
        <v>7.098965284546136</v>
      </c>
      <c r="R187" s="30">
        <f t="shared" si="47"/>
        <v>6.560620923550724</v>
      </c>
      <c r="S187" s="30">
        <f t="shared" si="47"/>
        <v>7.366028289807196</v>
      </c>
      <c r="T187" s="30">
        <f t="shared" si="47"/>
        <v>7.433403232409258</v>
      </c>
      <c r="U187" s="30">
        <f t="shared" si="47"/>
        <v>8.279108850985452</v>
      </c>
      <c r="V187" s="30">
        <f t="shared" si="47"/>
        <v>8.7279675051397</v>
      </c>
      <c r="W187" s="30">
        <f t="shared" si="47"/>
        <v>9.556115600832388</v>
      </c>
      <c r="X187" s="30">
        <f t="shared" si="47"/>
        <v>9.912743111961303</v>
      </c>
      <c r="Y187" s="30">
        <f t="shared" si="47"/>
        <v>10.220594600469193</v>
      </c>
      <c r="Z187" s="30">
        <f t="shared" si="47"/>
        <v>10.45924574549858</v>
      </c>
      <c r="AA187" s="30">
        <f t="shared" si="47"/>
        <v>10.522613517569143</v>
      </c>
      <c r="AB187" s="30">
        <f t="shared" si="47"/>
        <v>11.359855653043756</v>
      </c>
      <c r="AC187" s="30">
        <f t="shared" si="47"/>
        <v>9.441266974396537</v>
      </c>
    </row>
    <row r="188" spans="1:29" ht="15" customHeight="1">
      <c r="A188" s="18" t="s">
        <v>31</v>
      </c>
      <c r="B188" s="31">
        <f aca="true" t="shared" si="48" ref="B188:AC188">B21/B$167*100</f>
        <v>3.1497899025151495</v>
      </c>
      <c r="C188" s="31">
        <f t="shared" si="48"/>
        <v>3.307090265230221</v>
      </c>
      <c r="D188" s="31">
        <f t="shared" si="48"/>
        <v>3.358436934949717</v>
      </c>
      <c r="E188" s="31">
        <f t="shared" si="48"/>
        <v>3.0586450399669665</v>
      </c>
      <c r="F188" s="31">
        <f t="shared" si="48"/>
        <v>4.4688807123518925</v>
      </c>
      <c r="G188" s="31">
        <f t="shared" si="48"/>
        <v>2.3993476643058247</v>
      </c>
      <c r="H188" s="31">
        <f t="shared" si="48"/>
        <v>2.1724455762606345</v>
      </c>
      <c r="I188" s="31">
        <f t="shared" si="48"/>
        <v>2.3837747893063232</v>
      </c>
      <c r="J188" s="31">
        <f t="shared" si="48"/>
        <v>2.355505097302938</v>
      </c>
      <c r="K188" s="31">
        <f t="shared" si="48"/>
        <v>2.793988022843611</v>
      </c>
      <c r="L188" s="31">
        <f t="shared" si="48"/>
        <v>3.0224704061845302</v>
      </c>
      <c r="M188" s="31">
        <f t="shared" si="48"/>
        <v>3.7273514652185797</v>
      </c>
      <c r="N188" s="31">
        <f t="shared" si="48"/>
        <v>6.011132552792409</v>
      </c>
      <c r="O188" s="31">
        <f t="shared" si="48"/>
        <v>2.8378711381876456</v>
      </c>
      <c r="P188" s="31">
        <f t="shared" si="48"/>
        <v>2.5641984835258436</v>
      </c>
      <c r="Q188" s="31">
        <f t="shared" si="48"/>
        <v>1.9957691408916738</v>
      </c>
      <c r="R188" s="31">
        <f t="shared" si="48"/>
        <v>1.9798473280146927</v>
      </c>
      <c r="S188" s="31">
        <f t="shared" si="48"/>
        <v>2.2844035316647022</v>
      </c>
      <c r="T188" s="31">
        <f t="shared" si="48"/>
        <v>2.0735821639590983</v>
      </c>
      <c r="U188" s="31">
        <f t="shared" si="48"/>
        <v>2.1852903810509194</v>
      </c>
      <c r="V188" s="31">
        <f t="shared" si="48"/>
        <v>2.0948375793523253</v>
      </c>
      <c r="W188" s="31">
        <f t="shared" si="48"/>
        <v>2.4856086301582545</v>
      </c>
      <c r="X188" s="31">
        <f t="shared" si="48"/>
        <v>2.8555318932507134</v>
      </c>
      <c r="Y188" s="31">
        <f t="shared" si="48"/>
        <v>2.350168365432839</v>
      </c>
      <c r="Z188" s="31">
        <f t="shared" si="48"/>
        <v>2.0222808174695297</v>
      </c>
      <c r="AA188" s="31">
        <f t="shared" si="48"/>
        <v>2.2224974182891244</v>
      </c>
      <c r="AB188" s="31">
        <f t="shared" si="48"/>
        <v>2.1690364875290626</v>
      </c>
      <c r="AC188" s="31">
        <f t="shared" si="48"/>
        <v>2.040626108208265</v>
      </c>
    </row>
    <row r="189" spans="1:29" ht="15" customHeight="1">
      <c r="A189" s="22" t="s">
        <v>23</v>
      </c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>
        <f aca="true" t="shared" si="49" ref="X189:AC202">X22/X$167*100</f>
        <v>2.3043295786364277</v>
      </c>
      <c r="Y189" s="31">
        <f t="shared" si="49"/>
        <v>1.9814723173442188</v>
      </c>
      <c r="Z189" s="31">
        <f t="shared" si="49"/>
        <v>1.6642566778947376</v>
      </c>
      <c r="AA189" s="31">
        <f t="shared" si="49"/>
        <v>1.83123121559014</v>
      </c>
      <c r="AB189" s="31">
        <f t="shared" si="49"/>
        <v>1.793508669043465</v>
      </c>
      <c r="AC189" s="31">
        <f t="shared" si="49"/>
        <v>1.6997941134877785</v>
      </c>
    </row>
    <row r="190" spans="1:29" ht="15" customHeight="1">
      <c r="A190" s="22" t="s">
        <v>24</v>
      </c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>
        <f t="shared" si="49"/>
        <v>0.26981191212803296</v>
      </c>
      <c r="Y190" s="31">
        <f t="shared" si="49"/>
        <v>0.1373169983904553</v>
      </c>
      <c r="Z190" s="31">
        <f t="shared" si="49"/>
        <v>0.10242898012302472</v>
      </c>
      <c r="AA190" s="31">
        <f t="shared" si="49"/>
        <v>0.13185896906806963</v>
      </c>
      <c r="AB190" s="31">
        <f t="shared" si="49"/>
        <v>0.11294299166810887</v>
      </c>
      <c r="AC190" s="31">
        <f t="shared" si="49"/>
        <v>0.11580608666959166</v>
      </c>
    </row>
    <row r="191" spans="1:29" ht="15" customHeight="1">
      <c r="A191" s="22" t="s">
        <v>25</v>
      </c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>
        <f t="shared" si="49"/>
        <v>0.28139040248625224</v>
      </c>
      <c r="Y191" s="31">
        <f t="shared" si="49"/>
        <v>0.23137904969816533</v>
      </c>
      <c r="Z191" s="31">
        <f t="shared" si="49"/>
        <v>0.2555951594517671</v>
      </c>
      <c r="AA191" s="31">
        <f t="shared" si="49"/>
        <v>0.25940723363091495</v>
      </c>
      <c r="AB191" s="31">
        <f t="shared" si="49"/>
        <v>0.2625848268174884</v>
      </c>
      <c r="AC191" s="31">
        <f t="shared" si="49"/>
        <v>0.22502590805089506</v>
      </c>
    </row>
    <row r="192" spans="1:29" ht="15" customHeight="1">
      <c r="A192" s="18" t="s">
        <v>14</v>
      </c>
      <c r="B192" s="31">
        <f aca="true" t="shared" si="50" ref="B192:W192">B25/B$167*100</f>
        <v>0.8916122509243429</v>
      </c>
      <c r="C192" s="31">
        <f t="shared" si="50"/>
        <v>0.9341930782814024</v>
      </c>
      <c r="D192" s="31">
        <f t="shared" si="50"/>
        <v>0</v>
      </c>
      <c r="E192" s="31">
        <f t="shared" si="50"/>
        <v>0.4885168710568798</v>
      </c>
      <c r="F192" s="31">
        <f t="shared" si="50"/>
        <v>0</v>
      </c>
      <c r="G192" s="31">
        <f t="shared" si="50"/>
        <v>0.9860355296993673</v>
      </c>
      <c r="H192" s="31">
        <f t="shared" si="50"/>
        <v>0.8979679661056873</v>
      </c>
      <c r="I192" s="31">
        <f t="shared" si="50"/>
        <v>1.443300916843255</v>
      </c>
      <c r="J192" s="31">
        <f t="shared" si="50"/>
        <v>1.7519541412362671</v>
      </c>
      <c r="K192" s="31">
        <f t="shared" si="50"/>
        <v>2.067847354512601</v>
      </c>
      <c r="L192" s="31">
        <f t="shared" si="50"/>
        <v>0.871456647561025</v>
      </c>
      <c r="M192" s="31">
        <f t="shared" si="50"/>
        <v>1.023456197260382</v>
      </c>
      <c r="N192" s="31">
        <f t="shared" si="50"/>
        <v>1.1182655447370773</v>
      </c>
      <c r="O192" s="31">
        <f t="shared" si="50"/>
        <v>1.7652639318394725</v>
      </c>
      <c r="P192" s="31">
        <f t="shared" si="50"/>
        <v>1.0208808751918446</v>
      </c>
      <c r="Q192" s="31">
        <f t="shared" si="50"/>
        <v>0.9921982623626076</v>
      </c>
      <c r="R192" s="31">
        <f t="shared" si="50"/>
        <v>0.5450136240874669</v>
      </c>
      <c r="S192" s="31">
        <f t="shared" si="50"/>
        <v>0.7540985928902344</v>
      </c>
      <c r="T192" s="31">
        <f t="shared" si="50"/>
        <v>0.47536984977561</v>
      </c>
      <c r="U192" s="31">
        <f t="shared" si="50"/>
        <v>0.664705891944497</v>
      </c>
      <c r="V192" s="31">
        <f t="shared" si="50"/>
        <v>0.7571108936109094</v>
      </c>
      <c r="W192" s="31">
        <f t="shared" si="50"/>
        <v>0.7882373898404963</v>
      </c>
      <c r="X192" s="31">
        <f t="shared" si="49"/>
        <v>0.7196611888096963</v>
      </c>
      <c r="Y192" s="31">
        <f t="shared" si="49"/>
        <v>0.8268085051195955</v>
      </c>
      <c r="Z192" s="31">
        <f t="shared" si="49"/>
        <v>1.0078806206785216</v>
      </c>
      <c r="AA192" s="31">
        <f t="shared" si="49"/>
        <v>1.3176181513941374</v>
      </c>
      <c r="AB192" s="31">
        <f t="shared" si="49"/>
        <v>1.3295559272409136</v>
      </c>
      <c r="AC192" s="31">
        <f t="shared" si="49"/>
        <v>1.058555313416708</v>
      </c>
    </row>
    <row r="193" spans="1:29" ht="15" customHeight="1">
      <c r="A193" s="23" t="s">
        <v>26</v>
      </c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>
        <f t="shared" si="49"/>
        <v>0.007775623564619484</v>
      </c>
      <c r="Y193" s="31">
        <f t="shared" si="49"/>
        <v>0.00917182346215694</v>
      </c>
      <c r="Z193" s="31">
        <f t="shared" si="49"/>
        <v>0.02604381693941531</v>
      </c>
      <c r="AA193" s="31">
        <f t="shared" si="49"/>
        <v>0.020358642082637973</v>
      </c>
      <c r="AB193" s="31">
        <f t="shared" si="49"/>
        <v>0.031870690983153885</v>
      </c>
      <c r="AC193" s="31">
        <f t="shared" si="49"/>
        <v>0.027053552974621354</v>
      </c>
    </row>
    <row r="194" spans="1:29" ht="15" customHeight="1">
      <c r="A194" s="23" t="s">
        <v>27</v>
      </c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>
        <f t="shared" si="49"/>
        <v>0.7118855652450768</v>
      </c>
      <c r="Y194" s="31">
        <f t="shared" si="49"/>
        <v>0.8176366816574385</v>
      </c>
      <c r="Z194" s="31">
        <f t="shared" si="49"/>
        <v>0.9818368037391063</v>
      </c>
      <c r="AA194" s="31">
        <f t="shared" si="49"/>
        <v>1.2972595093114996</v>
      </c>
      <c r="AB194" s="31">
        <f t="shared" si="49"/>
        <v>1.2976852362577598</v>
      </c>
      <c r="AC194" s="31">
        <f t="shared" si="49"/>
        <v>1.0315017604420866</v>
      </c>
    </row>
    <row r="195" spans="1:29" ht="15" customHeight="1">
      <c r="A195" s="18" t="s">
        <v>15</v>
      </c>
      <c r="B195" s="31">
        <f aca="true" t="shared" si="51" ref="B195:W195">B28/B$167*100</f>
        <v>0</v>
      </c>
      <c r="C195" s="31">
        <f t="shared" si="51"/>
        <v>0</v>
      </c>
      <c r="D195" s="31">
        <f t="shared" si="51"/>
        <v>0</v>
      </c>
      <c r="E195" s="31">
        <f t="shared" si="51"/>
        <v>0.9291227726728922</v>
      </c>
      <c r="F195" s="31">
        <f t="shared" si="51"/>
        <v>0.9734858140167606</v>
      </c>
      <c r="G195" s="31">
        <f t="shared" si="51"/>
        <v>0.898107751644143</v>
      </c>
      <c r="H195" s="31">
        <f t="shared" si="51"/>
        <v>0.6542321042638133</v>
      </c>
      <c r="I195" s="31">
        <f t="shared" si="51"/>
        <v>0.6994626748014129</v>
      </c>
      <c r="J195" s="31">
        <f t="shared" si="51"/>
        <v>0</v>
      </c>
      <c r="K195" s="31">
        <f t="shared" si="51"/>
        <v>0.027561438757465972</v>
      </c>
      <c r="L195" s="31">
        <f t="shared" si="51"/>
        <v>1.2012708528646603</v>
      </c>
      <c r="M195" s="31">
        <f t="shared" si="51"/>
        <v>1.1491623522066885</v>
      </c>
      <c r="N195" s="31">
        <f t="shared" si="51"/>
        <v>7.868014889978433E-05</v>
      </c>
      <c r="O195" s="31">
        <f t="shared" si="51"/>
        <v>4.020900576690809</v>
      </c>
      <c r="P195" s="31">
        <f t="shared" si="51"/>
        <v>3.9243518799287522</v>
      </c>
      <c r="Q195" s="31">
        <f t="shared" si="51"/>
        <v>3.3948283816894245</v>
      </c>
      <c r="R195" s="31">
        <f t="shared" si="51"/>
        <v>3.4227668877531583</v>
      </c>
      <c r="S195" s="31">
        <f t="shared" si="51"/>
        <v>3.5614933432359663</v>
      </c>
      <c r="T195" s="31">
        <f t="shared" si="51"/>
        <v>4.601088190830902</v>
      </c>
      <c r="U195" s="31">
        <f t="shared" si="51"/>
        <v>5.052700345624128</v>
      </c>
      <c r="V195" s="31">
        <f t="shared" si="51"/>
        <v>5.141673808879356</v>
      </c>
      <c r="W195" s="31">
        <f t="shared" si="51"/>
        <v>5.7002671495323645</v>
      </c>
      <c r="X195" s="31">
        <f t="shared" si="49"/>
        <v>5.818472834671603</v>
      </c>
      <c r="Y195" s="31">
        <f t="shared" si="49"/>
        <v>5.999645058669592</v>
      </c>
      <c r="Z195" s="31">
        <f t="shared" si="49"/>
        <v>6.33934981493748</v>
      </c>
      <c r="AA195" s="31">
        <f t="shared" si="49"/>
        <v>6.1720223002070345</v>
      </c>
      <c r="AB195" s="31">
        <f t="shared" si="49"/>
        <v>7.0077577915406195</v>
      </c>
      <c r="AC195" s="31">
        <f t="shared" si="49"/>
        <v>6.099419253543546</v>
      </c>
    </row>
    <row r="196" spans="1:29" ht="15" customHeight="1">
      <c r="A196" s="22" t="s">
        <v>28</v>
      </c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>
        <f t="shared" si="49"/>
        <v>4.341677222809845</v>
      </c>
      <c r="Y196" s="31">
        <f t="shared" si="49"/>
        <v>4.59448695677866</v>
      </c>
      <c r="Z196" s="31">
        <f t="shared" si="49"/>
        <v>5.091820782104184</v>
      </c>
      <c r="AA196" s="31">
        <f t="shared" si="49"/>
        <v>4.857452615947968</v>
      </c>
      <c r="AB196" s="31">
        <f t="shared" si="49"/>
        <v>5.695703226206334</v>
      </c>
      <c r="AC196" s="31">
        <f t="shared" si="49"/>
        <v>4.868499399890493</v>
      </c>
    </row>
    <row r="197" spans="1:29" ht="15" customHeight="1">
      <c r="A197" s="22" t="s">
        <v>29</v>
      </c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>
        <f t="shared" si="49"/>
        <v>1.4767956118617573</v>
      </c>
      <c r="Y197" s="31">
        <f t="shared" si="49"/>
        <v>1.4051581018909318</v>
      </c>
      <c r="Z197" s="31">
        <f t="shared" si="49"/>
        <v>1.2475290328332942</v>
      </c>
      <c r="AA197" s="31">
        <f t="shared" si="49"/>
        <v>1.3145696842590668</v>
      </c>
      <c r="AB197" s="31">
        <f t="shared" si="49"/>
        <v>1.3120545653342868</v>
      </c>
      <c r="AC197" s="31">
        <f t="shared" si="49"/>
        <v>1.2309198536530535</v>
      </c>
    </row>
    <row r="198" spans="1:29" ht="15" customHeight="1">
      <c r="A198" s="18" t="s">
        <v>16</v>
      </c>
      <c r="B198" s="31">
        <f aca="true" t="shared" si="52" ref="B198:W198">B31/B$167*100</f>
        <v>0.006689480982283388</v>
      </c>
      <c r="C198" s="31">
        <f t="shared" si="52"/>
        <v>0</v>
      </c>
      <c r="D198" s="31">
        <f t="shared" si="52"/>
        <v>0</v>
      </c>
      <c r="E198" s="31">
        <f t="shared" si="52"/>
        <v>0.02253346964570471</v>
      </c>
      <c r="F198" s="31">
        <f t="shared" si="52"/>
        <v>0.029442793385164607</v>
      </c>
      <c r="G198" s="31">
        <f t="shared" si="52"/>
        <v>0.2840869551691136</v>
      </c>
      <c r="H198" s="31">
        <f t="shared" si="52"/>
        <v>0.22041716890939408</v>
      </c>
      <c r="I198" s="31">
        <f t="shared" si="52"/>
        <v>0.21298351255179107</v>
      </c>
      <c r="J198" s="31">
        <f t="shared" si="52"/>
        <v>0.2278716591452458</v>
      </c>
      <c r="K198" s="31">
        <f t="shared" si="52"/>
        <v>0.11859365082228651</v>
      </c>
      <c r="L198" s="31">
        <f t="shared" si="52"/>
        <v>0.1676334897532342</v>
      </c>
      <c r="M198" s="31">
        <f t="shared" si="52"/>
        <v>0.10148460943388987</v>
      </c>
      <c r="N198" s="31">
        <f t="shared" si="52"/>
        <v>1.2436387118988832</v>
      </c>
      <c r="O198" s="31">
        <f t="shared" si="52"/>
        <v>0.7177965747589719</v>
      </c>
      <c r="P198" s="31">
        <f t="shared" si="52"/>
        <v>0.49442767263023857</v>
      </c>
      <c r="Q198" s="31">
        <f t="shared" si="52"/>
        <v>0.6677262529733756</v>
      </c>
      <c r="R198" s="31">
        <f t="shared" si="52"/>
        <v>0.5984222524756941</v>
      </c>
      <c r="S198" s="31">
        <f t="shared" si="52"/>
        <v>0.7168666716089088</v>
      </c>
      <c r="T198" s="31">
        <f t="shared" si="52"/>
        <v>0.27698115177830207</v>
      </c>
      <c r="U198" s="31">
        <f t="shared" si="52"/>
        <v>0.31947865369771805</v>
      </c>
      <c r="V198" s="31">
        <f t="shared" si="52"/>
        <v>0.5938975072280713</v>
      </c>
      <c r="W198" s="31">
        <f t="shared" si="52"/>
        <v>0.2680875960562402</v>
      </c>
      <c r="X198" s="31">
        <f t="shared" si="49"/>
        <v>0.49312101962234084</v>
      </c>
      <c r="Y198" s="31">
        <f t="shared" si="49"/>
        <v>0.7969924842513887</v>
      </c>
      <c r="Z198" s="31">
        <f t="shared" si="49"/>
        <v>0.8174986708027959</v>
      </c>
      <c r="AA198" s="31">
        <f t="shared" si="49"/>
        <v>0.807986094751956</v>
      </c>
      <c r="AB198" s="31">
        <f t="shared" si="49"/>
        <v>0.6315989133642631</v>
      </c>
      <c r="AC198" s="31">
        <f t="shared" si="49"/>
        <v>0.21919346007549415</v>
      </c>
    </row>
    <row r="199" spans="1:29" ht="15" customHeight="1">
      <c r="A199" s="18" t="s">
        <v>13</v>
      </c>
      <c r="B199" s="31">
        <f aca="true" t="shared" si="53" ref="B199:W199">B32/B$167*100</f>
        <v>0.02771356406945975</v>
      </c>
      <c r="C199" s="31">
        <f t="shared" si="53"/>
        <v>0</v>
      </c>
      <c r="D199" s="31">
        <f t="shared" si="53"/>
        <v>0.0976310598702239</v>
      </c>
      <c r="E199" s="31">
        <f t="shared" si="53"/>
        <v>0.35069079458315194</v>
      </c>
      <c r="F199" s="31">
        <f t="shared" si="53"/>
        <v>0.023152742071061258</v>
      </c>
      <c r="G199" s="31">
        <f t="shared" si="53"/>
        <v>0.26623941735157275</v>
      </c>
      <c r="H199" s="31">
        <f t="shared" si="53"/>
        <v>0.21779976460064632</v>
      </c>
      <c r="I199" s="31">
        <f t="shared" si="53"/>
        <v>0.016539984153250843</v>
      </c>
      <c r="J199" s="31">
        <f t="shared" si="53"/>
        <v>0.3764702594756292</v>
      </c>
      <c r="K199" s="31">
        <f t="shared" si="53"/>
        <v>0.10955091613544884</v>
      </c>
      <c r="L199" s="31">
        <f t="shared" si="53"/>
        <v>0.7637465415467454</v>
      </c>
      <c r="M199" s="31">
        <f t="shared" si="53"/>
        <v>0.8583369898371402</v>
      </c>
      <c r="N199" s="31">
        <f t="shared" si="53"/>
        <v>0.27541823895258377</v>
      </c>
      <c r="O199" s="31">
        <f t="shared" si="53"/>
        <v>0.12138026043684352</v>
      </c>
      <c r="P199" s="31">
        <f t="shared" si="53"/>
        <v>0.02556013383944102</v>
      </c>
      <c r="Q199" s="31">
        <f t="shared" si="53"/>
        <v>0.04844324662905412</v>
      </c>
      <c r="R199" s="31">
        <f t="shared" si="53"/>
        <v>0.014570831219711719</v>
      </c>
      <c r="S199" s="31">
        <f t="shared" si="53"/>
        <v>0.049166150407383334</v>
      </c>
      <c r="T199" s="31">
        <f t="shared" si="53"/>
        <v>0.006381876065345772</v>
      </c>
      <c r="U199" s="31">
        <f t="shared" si="53"/>
        <v>0.05693357866818824</v>
      </c>
      <c r="V199" s="31">
        <f t="shared" si="53"/>
        <v>0.0474780111223263</v>
      </c>
      <c r="W199" s="31">
        <f t="shared" si="53"/>
        <v>0.07454445932334955</v>
      </c>
      <c r="X199" s="31">
        <f t="shared" si="49"/>
        <v>0.010651946963477014</v>
      </c>
      <c r="Y199" s="31">
        <f t="shared" si="49"/>
        <v>0.1792481317876485</v>
      </c>
      <c r="Z199" s="31">
        <f t="shared" si="49"/>
        <v>0.0010858019736469228</v>
      </c>
      <c r="AA199" s="31">
        <f t="shared" si="49"/>
        <v>0.0011216146714996753</v>
      </c>
      <c r="AB199" s="31">
        <f t="shared" si="49"/>
        <v>0.2153505548279252</v>
      </c>
      <c r="AC199" s="31">
        <f t="shared" si="49"/>
        <v>0.01080436430091775</v>
      </c>
    </row>
    <row r="200" spans="1:29" ht="15" customHeight="1">
      <c r="A200" s="18" t="s">
        <v>10</v>
      </c>
      <c r="B200" s="31">
        <f aca="true" t="shared" si="54" ref="B200:W200">B33/B$167*100</f>
        <v>0.7262865066479106</v>
      </c>
      <c r="C200" s="31">
        <f t="shared" si="54"/>
        <v>0.3764833181559594</v>
      </c>
      <c r="D200" s="31">
        <f t="shared" si="54"/>
        <v>0.22923629808356602</v>
      </c>
      <c r="E200" s="31">
        <f t="shared" si="54"/>
        <v>0</v>
      </c>
      <c r="F200" s="31">
        <f t="shared" si="54"/>
        <v>0</v>
      </c>
      <c r="G200" s="31">
        <f t="shared" si="54"/>
        <v>0.09676967752446464</v>
      </c>
      <c r="H200" s="31">
        <f t="shared" si="54"/>
        <v>0</v>
      </c>
      <c r="I200" s="31">
        <f t="shared" si="54"/>
        <v>0.1605588705608253</v>
      </c>
      <c r="J200" s="31">
        <f t="shared" si="54"/>
        <v>0.02343110248806472</v>
      </c>
      <c r="K200" s="31">
        <f t="shared" si="54"/>
        <v>0</v>
      </c>
      <c r="L200" s="31">
        <f t="shared" si="54"/>
        <v>0</v>
      </c>
      <c r="M200" s="31">
        <f t="shared" si="54"/>
        <v>0.0254190084480749</v>
      </c>
      <c r="N200" s="31">
        <f t="shared" si="54"/>
        <v>0</v>
      </c>
      <c r="O200" s="31">
        <f t="shared" si="54"/>
        <v>0</v>
      </c>
      <c r="P200" s="31">
        <f t="shared" si="54"/>
        <v>0</v>
      </c>
      <c r="Q200" s="31">
        <f t="shared" si="54"/>
        <v>0</v>
      </c>
      <c r="R200" s="31">
        <f t="shared" si="54"/>
        <v>0</v>
      </c>
      <c r="S200" s="31">
        <f t="shared" si="54"/>
        <v>0</v>
      </c>
      <c r="T200" s="31">
        <f t="shared" si="54"/>
        <v>0</v>
      </c>
      <c r="U200" s="31">
        <f t="shared" si="54"/>
        <v>0</v>
      </c>
      <c r="V200" s="31">
        <f t="shared" si="54"/>
        <v>0.04001149917879625</v>
      </c>
      <c r="W200" s="31">
        <f t="shared" si="54"/>
        <v>9.881154869234507E-07</v>
      </c>
      <c r="X200" s="31">
        <f t="shared" si="49"/>
        <v>0</v>
      </c>
      <c r="Y200" s="31">
        <f t="shared" si="49"/>
        <v>0.007941113450984487</v>
      </c>
      <c r="Z200" s="31">
        <f t="shared" si="49"/>
        <v>0</v>
      </c>
      <c r="AA200" s="31">
        <f t="shared" si="49"/>
        <v>0</v>
      </c>
      <c r="AB200" s="31">
        <f t="shared" si="49"/>
        <v>0</v>
      </c>
      <c r="AC200" s="31">
        <f t="shared" si="49"/>
        <v>0</v>
      </c>
    </row>
    <row r="201" spans="1:29" ht="15" customHeight="1">
      <c r="A201" s="18" t="s">
        <v>21</v>
      </c>
      <c r="B201" s="31">
        <f aca="true" t="shared" si="55" ref="B201:W201">B34/B$167*100</f>
        <v>0</v>
      </c>
      <c r="C201" s="31">
        <f t="shared" si="55"/>
        <v>0</v>
      </c>
      <c r="D201" s="31">
        <f t="shared" si="55"/>
        <v>0</v>
      </c>
      <c r="E201" s="31">
        <f t="shared" si="55"/>
        <v>0</v>
      </c>
      <c r="F201" s="31">
        <f t="shared" si="55"/>
        <v>0</v>
      </c>
      <c r="G201" s="31">
        <f t="shared" si="55"/>
        <v>0</v>
      </c>
      <c r="H201" s="31">
        <f t="shared" si="55"/>
        <v>0</v>
      </c>
      <c r="I201" s="31">
        <f t="shared" si="55"/>
        <v>0</v>
      </c>
      <c r="J201" s="31">
        <f t="shared" si="55"/>
        <v>0</v>
      </c>
      <c r="K201" s="31">
        <f t="shared" si="55"/>
        <v>0</v>
      </c>
      <c r="L201" s="31">
        <f t="shared" si="55"/>
        <v>0</v>
      </c>
      <c r="M201" s="31">
        <f t="shared" si="55"/>
        <v>0</v>
      </c>
      <c r="N201" s="31">
        <f t="shared" si="55"/>
        <v>0</v>
      </c>
      <c r="O201" s="31">
        <f t="shared" si="55"/>
        <v>0</v>
      </c>
      <c r="P201" s="31">
        <f t="shared" si="55"/>
        <v>0</v>
      </c>
      <c r="Q201" s="31">
        <f t="shared" si="55"/>
        <v>0</v>
      </c>
      <c r="R201" s="31">
        <f t="shared" si="55"/>
        <v>0</v>
      </c>
      <c r="S201" s="31">
        <f t="shared" si="55"/>
        <v>0</v>
      </c>
      <c r="T201" s="31">
        <f t="shared" si="55"/>
        <v>0</v>
      </c>
      <c r="U201" s="31">
        <f t="shared" si="55"/>
        <v>0</v>
      </c>
      <c r="V201" s="31">
        <f t="shared" si="55"/>
        <v>0</v>
      </c>
      <c r="W201" s="31">
        <f t="shared" si="55"/>
        <v>0.10233732993299094</v>
      </c>
      <c r="X201" s="31">
        <f t="shared" si="49"/>
        <v>0.015304228643473939</v>
      </c>
      <c r="Y201" s="31">
        <f t="shared" si="49"/>
        <v>0</v>
      </c>
      <c r="Z201" s="31">
        <f t="shared" si="49"/>
        <v>0.09456419712102913</v>
      </c>
      <c r="AA201" s="31">
        <f t="shared" si="49"/>
        <v>0.0013679382553913792</v>
      </c>
      <c r="AB201" s="31">
        <f t="shared" si="49"/>
        <v>0.006555978540971262</v>
      </c>
      <c r="AC201" s="31">
        <f t="shared" si="49"/>
        <v>0.01266847485160434</v>
      </c>
    </row>
    <row r="202" spans="1:29" ht="15" customHeight="1">
      <c r="A202" s="18" t="s">
        <v>22</v>
      </c>
      <c r="B202" s="31">
        <f aca="true" t="shared" si="56" ref="B202:W202">B35/B$167*100</f>
        <v>0</v>
      </c>
      <c r="C202" s="31">
        <f t="shared" si="56"/>
        <v>0</v>
      </c>
      <c r="D202" s="31">
        <f t="shared" si="56"/>
        <v>0</v>
      </c>
      <c r="E202" s="31">
        <f t="shared" si="56"/>
        <v>0</v>
      </c>
      <c r="F202" s="31">
        <f t="shared" si="56"/>
        <v>0</v>
      </c>
      <c r="G202" s="31">
        <f t="shared" si="56"/>
        <v>0</v>
      </c>
      <c r="H202" s="31">
        <f t="shared" si="56"/>
        <v>0</v>
      </c>
      <c r="I202" s="31">
        <f t="shared" si="56"/>
        <v>0</v>
      </c>
      <c r="J202" s="31">
        <f t="shared" si="56"/>
        <v>0</v>
      </c>
      <c r="K202" s="31">
        <f t="shared" si="56"/>
        <v>0</v>
      </c>
      <c r="L202" s="31">
        <f t="shared" si="56"/>
        <v>0</v>
      </c>
      <c r="M202" s="31">
        <f t="shared" si="56"/>
        <v>0</v>
      </c>
      <c r="N202" s="31">
        <f t="shared" si="56"/>
        <v>0</v>
      </c>
      <c r="O202" s="31">
        <f t="shared" si="56"/>
        <v>0</v>
      </c>
      <c r="P202" s="31">
        <f t="shared" si="56"/>
        <v>0</v>
      </c>
      <c r="Q202" s="31">
        <f t="shared" si="56"/>
        <v>0</v>
      </c>
      <c r="R202" s="31">
        <f t="shared" si="56"/>
        <v>0</v>
      </c>
      <c r="S202" s="31">
        <f t="shared" si="56"/>
        <v>0</v>
      </c>
      <c r="T202" s="31">
        <f t="shared" si="56"/>
        <v>0</v>
      </c>
      <c r="U202" s="31">
        <f t="shared" si="56"/>
        <v>0</v>
      </c>
      <c r="V202" s="31">
        <f t="shared" si="56"/>
        <v>0.05295820576791424</v>
      </c>
      <c r="W202" s="31">
        <f t="shared" si="56"/>
        <v>0.13703205787320313</v>
      </c>
      <c r="X202" s="31">
        <f t="shared" si="49"/>
        <v>0</v>
      </c>
      <c r="Y202" s="31">
        <f t="shared" si="49"/>
        <v>0.05979094175714364</v>
      </c>
      <c r="Z202" s="31">
        <f t="shared" si="49"/>
        <v>0.1765858225155785</v>
      </c>
      <c r="AA202" s="31">
        <f t="shared" si="49"/>
        <v>0</v>
      </c>
      <c r="AB202" s="31">
        <f t="shared" si="49"/>
        <v>0</v>
      </c>
      <c r="AC202" s="31">
        <f t="shared" si="49"/>
        <v>0</v>
      </c>
    </row>
    <row r="203" spans="1:29" ht="15" customHeight="1">
      <c r="A203" s="24"/>
      <c r="B203" s="43"/>
      <c r="C203" s="43"/>
      <c r="D203" s="43"/>
      <c r="E203" s="43"/>
      <c r="F203" s="43"/>
      <c r="G203" s="43"/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</row>
    <row r="204" s="28" customFormat="1" ht="15" customHeight="1">
      <c r="A204" s="29" t="s">
        <v>30</v>
      </c>
    </row>
    <row r="205" ht="15" customHeight="1">
      <c r="A205" s="29" t="s">
        <v>39</v>
      </c>
    </row>
    <row r="206" spans="20:29" ht="15" customHeight="1">
      <c r="T206" s="2"/>
      <c r="U206" s="2"/>
      <c r="V206" s="24"/>
      <c r="W206" s="24"/>
      <c r="X206" s="24"/>
      <c r="Y206" s="24"/>
      <c r="Z206" s="24"/>
      <c r="AA206" s="24"/>
      <c r="AB206" s="24"/>
      <c r="AC206" s="24"/>
    </row>
    <row r="207" ht="15" customHeight="1"/>
    <row r="208" ht="15" customHeight="1"/>
    <row r="209" ht="15" customHeight="1"/>
  </sheetData>
  <mergeCells count="10">
    <mergeCell ref="A2:AC2"/>
    <mergeCell ref="A3:AC3"/>
    <mergeCell ref="A44:AC44"/>
    <mergeCell ref="A45:AC45"/>
    <mergeCell ref="A169:AC169"/>
    <mergeCell ref="A170:AC170"/>
    <mergeCell ref="A85:AD85"/>
    <mergeCell ref="A86:AC86"/>
    <mergeCell ref="A128:AC128"/>
    <mergeCell ref="A129:AC129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Cámara de Diputados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sssisfin09</dc:creator>
  <cp:keywords/>
  <dc:description/>
  <cp:lastModifiedBy>sssisfin09</cp:lastModifiedBy>
  <dcterms:created xsi:type="dcterms:W3CDTF">2009-08-28T21:08:18Z</dcterms:created>
  <dcterms:modified xsi:type="dcterms:W3CDTF">2009-09-01T16:52:59Z</dcterms:modified>
  <cp:category/>
  <cp:version/>
  <cp:contentType/>
  <cp:contentStatus/>
</cp:coreProperties>
</file>