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laxcala" sheetId="1" r:id="rId1"/>
  </sheets>
  <externalReferences>
    <externalReference r:id="rId4"/>
    <externalReference r:id="rId5"/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<sst xmlns="http://schemas.openxmlformats.org/spreadsheetml/2006/main" count="197" uniqueCount="46">
  <si>
    <t>(Miles de Pesos)</t>
  </si>
  <si>
    <t>Concepto/Año</t>
  </si>
  <si>
    <t>Ingresos Totales</t>
  </si>
  <si>
    <t>Impuestos</t>
  </si>
  <si>
    <t>Derechos</t>
  </si>
  <si>
    <t>Productos</t>
  </si>
  <si>
    <t>Aprovechamientos</t>
  </si>
  <si>
    <t>Contribución de mejoras</t>
  </si>
  <si>
    <t>Participaciones Federales</t>
  </si>
  <si>
    <t>Deuda Pública</t>
  </si>
  <si>
    <t>Por cuenta de terceros</t>
  </si>
  <si>
    <t xml:space="preserve">Transferencias </t>
  </si>
  <si>
    <t>Otros  Ingresos</t>
  </si>
  <si>
    <t>Disponibilidades</t>
  </si>
  <si>
    <t>Obras Públicas</t>
  </si>
  <si>
    <t>Transferencias</t>
  </si>
  <si>
    <t>Deuda pública</t>
  </si>
  <si>
    <t>(Estructura porcentual)</t>
  </si>
  <si>
    <t>Gastos  Totales</t>
  </si>
  <si>
    <t>(Variación porcentual real anual)</t>
  </si>
  <si>
    <t>(Porcentajes del PIB de Tlaxcala)</t>
  </si>
  <si>
    <t>Inversión Financiera</t>
  </si>
  <si>
    <t>Otros Egresos</t>
  </si>
  <si>
    <t xml:space="preserve">Servicios Personales </t>
  </si>
  <si>
    <t>Materiales y Suministros</t>
  </si>
  <si>
    <t>Servicios Generales</t>
  </si>
  <si>
    <t>Adquisición de bienes muebles e  inmuebles</t>
  </si>
  <si>
    <t>Obras Públicas y Acciones Sociales</t>
  </si>
  <si>
    <t>Subsidios, Transferencias y Ayudas</t>
  </si>
  <si>
    <t>Recursos Federales y Est. a municipios</t>
  </si>
  <si>
    <t xml:space="preserve">1/ A partir de 2002, cambia la clasificación utilizada en años anteriores, sin embargo para homegenizarla se siguió utilizando la misma clasificación y solamente se incorporaron los nuevos rubros en administrativos, obras públicas y transferencias. </t>
  </si>
  <si>
    <t>Administrativos 1/</t>
  </si>
  <si>
    <t>Deuda Pública (financiamiento)</t>
  </si>
  <si>
    <t>Transferencias (Aportaciones Federales)</t>
  </si>
  <si>
    <t xml:space="preserve"> </t>
  </si>
  <si>
    <t>Tlaxcala: Situación de las Finanzas Públicas, 1980-2007</t>
  </si>
  <si>
    <t>Tlaxcala: Ingresos y Gastos como porcentajes del PIB, 1980-2007</t>
  </si>
  <si>
    <t>Nota 1: La disminución o aumento en algunos rubros de ingresos, se debe a que en 1980 entró en vigor el Impuesto al Valor Agregado (IVA), por lo que se abrogaron alrededor de 17 impuestos federales, estatales y/o municipales. Asimismo, los aumentos en el rubro de Participaciones se deben a que algunos estados se adhirieron al Sistema Nacional de Coordinación Fiscal.</t>
  </si>
  <si>
    <t>Nota 2: La suma de las cifras parciales puede no coincidir con el total debido al redondeo.</t>
  </si>
  <si>
    <t>Fuente: Elaborado por el Centro de Estudios de las Finanzas Públicas de la Cámara de Diputados con base en "Estadísticas de Finanzas Públicas Estatales y Municipales de México 1980 - 2007", INEGI.</t>
  </si>
  <si>
    <t>Indice de precios Implícito IPI 2003=100</t>
  </si>
  <si>
    <t>* Deflactado con el Indice de Precios Implícito del PIB 2003=100. Los deflactores del PIB de 2003 a 2008 se calcularon con el año base 2003. Para fines de comparación, los deflactores del PIB de 1980 a 2002 se calcularon con la base 1993, para ambos casos el año base de comparación fue 2003. En este sentido, los deflactores de 1980 a 2002 son preliminares en tanto el INEGI no dé a conocer las series oficiales del PIB a precios corrientes para esos años con la clasificación SCIAN.</t>
  </si>
  <si>
    <t>Nota : La suma de las cifras parciales puede no coincidir con el total debido al redondeo.</t>
  </si>
  <si>
    <t>n.s: No significativo. El porcentaje excede 500 por ciento.</t>
  </si>
  <si>
    <t>(Miles de pesos constantes, base 2003 = 100)*</t>
  </si>
  <si>
    <t>n.s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</si>
</sst>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0.0000000"/>
    <numFmt numFmtId="186" formatCode="0.000000"/>
    <numFmt numFmtId="187" formatCode="0.0%"/>
    <numFmt numFmtId="188" formatCode="_(* #,##0.0_);_(* \(#,##0.0\);_(* &quot;-&quot;??_);_(@_)"/>
    <numFmt numFmtId="189" formatCode="_(* #,##0_);_(* \(#,##0\);_(* &quot;-&quot;??_);_(@_)"/>
    <numFmt numFmtId="190" formatCode="#,##0.000"/>
    <numFmt numFmtId="191" formatCode="#,##0.00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#,##0.00000"/>
    <numFmt numFmtId="197" formatCode="#,##0.000000"/>
    <numFmt numFmtId="198" formatCode="#,##0.0000000"/>
    <numFmt numFmtId="199" formatCode="#,##0.00000000"/>
    <numFmt numFmtId="200" formatCode="#,##0.00000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###\ ###\ ###\ ###\ ##0"/>
    <numFmt numFmtId="205" formatCode="###\ ###\ ###\ ##0"/>
    <numFmt numFmtId="206" formatCode="###\ ###\ ###\ ###0"/>
    <numFmt numFmtId="207" formatCode="_-[$€-2]* #,##0.00_-;\-[$€-2]* #,##0.00_-;_-[$€-2]* &quot;-&quot;??_-"/>
    <numFmt numFmtId="208" formatCode="#,##0.0_ ;\-#,##0.0\ "/>
    <numFmt numFmtId="209" formatCode="#,##0_ ;\-#,##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7"/>
      <name val="Arial Narrow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184" fontId="5" fillId="2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184" fontId="7" fillId="2" borderId="0" xfId="0" applyNumberFormat="1" applyFont="1" applyFill="1" applyBorder="1" applyAlignment="1">
      <alignment vertical="center"/>
    </xf>
    <xf numFmtId="184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3" fontId="5" fillId="2" borderId="0" xfId="0" applyNumberFormat="1" applyFont="1" applyFill="1" applyBorder="1" applyAlignment="1">
      <alignment horizontal="left" vertical="center" indent="2"/>
    </xf>
    <xf numFmtId="184" fontId="5" fillId="2" borderId="0" xfId="0" applyNumberFormat="1" applyFont="1" applyFill="1" applyBorder="1" applyAlignment="1">
      <alignment horizontal="right" vertical="center"/>
    </xf>
    <xf numFmtId="184" fontId="5" fillId="2" borderId="0" xfId="0" applyNumberFormat="1" applyFont="1" applyFill="1" applyBorder="1" applyAlignment="1">
      <alignment vertical="center"/>
    </xf>
    <xf numFmtId="184" fontId="5" fillId="2" borderId="0" xfId="0" applyNumberFormat="1" applyFont="1" applyFill="1" applyAlignment="1">
      <alignment horizontal="right"/>
    </xf>
    <xf numFmtId="184" fontId="5" fillId="2" borderId="0" xfId="0" applyNumberFormat="1" applyFont="1" applyFill="1" applyAlignment="1">
      <alignment/>
    </xf>
    <xf numFmtId="184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2"/>
    </xf>
    <xf numFmtId="184" fontId="7" fillId="2" borderId="0" xfId="0" applyNumberFormat="1" applyFont="1" applyFill="1" applyAlignment="1">
      <alignment horizontal="right"/>
    </xf>
    <xf numFmtId="0" fontId="5" fillId="2" borderId="0" xfId="0" applyFont="1" applyFill="1" applyBorder="1" applyAlignment="1">
      <alignment horizontal="left" vertical="center" indent="4"/>
    </xf>
    <xf numFmtId="0" fontId="5" fillId="2" borderId="0" xfId="0" applyFont="1" applyFill="1" applyBorder="1" applyAlignment="1">
      <alignment horizontal="left" vertical="center" wrapText="1" indent="4"/>
    </xf>
    <xf numFmtId="0" fontId="5" fillId="2" borderId="2" xfId="0" applyFont="1" applyFill="1" applyBorder="1" applyAlignment="1">
      <alignment vertical="center"/>
    </xf>
    <xf numFmtId="184" fontId="5" fillId="2" borderId="2" xfId="0" applyNumberFormat="1" applyFont="1" applyFill="1" applyBorder="1" applyAlignment="1">
      <alignment horizontal="right" vertical="center"/>
    </xf>
    <xf numFmtId="184" fontId="5" fillId="2" borderId="2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Alignment="1">
      <alignment vertical="center"/>
    </xf>
    <xf numFmtId="183" fontId="7" fillId="2" borderId="0" xfId="21" applyNumberFormat="1" applyFont="1" applyFill="1" applyBorder="1" applyAlignment="1">
      <alignment vertical="center"/>
    </xf>
    <xf numFmtId="183" fontId="5" fillId="2" borderId="0" xfId="21" applyNumberFormat="1" applyFont="1" applyFill="1" applyBorder="1" applyAlignment="1">
      <alignment vertical="center"/>
    </xf>
    <xf numFmtId="183" fontId="5" fillId="2" borderId="0" xfId="0" applyNumberFormat="1" applyFont="1" applyFill="1" applyBorder="1" applyAlignment="1">
      <alignment vertical="center"/>
    </xf>
    <xf numFmtId="183" fontId="5" fillId="2" borderId="0" xfId="0" applyNumberFormat="1" applyFont="1" applyFill="1" applyAlignment="1">
      <alignment vertical="center"/>
    </xf>
    <xf numFmtId="183" fontId="5" fillId="2" borderId="2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wrapText="1"/>
    </xf>
    <xf numFmtId="0" fontId="5" fillId="2" borderId="0" xfId="0" applyFont="1" applyFill="1" applyAlignment="1">
      <alignment/>
    </xf>
    <xf numFmtId="182" fontId="5" fillId="2" borderId="0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187" fontId="5" fillId="2" borderId="0" xfId="21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87" fontId="7" fillId="2" borderId="0" xfId="21" applyNumberFormat="1" applyFont="1" applyFill="1" applyBorder="1" applyAlignment="1">
      <alignment vertical="center"/>
    </xf>
    <xf numFmtId="183" fontId="5" fillId="2" borderId="0" xfId="21" applyNumberFormat="1" applyFont="1" applyFill="1" applyBorder="1" applyAlignment="1">
      <alignment horizontal="right" vertical="center"/>
    </xf>
    <xf numFmtId="183" fontId="5" fillId="2" borderId="2" xfId="21" applyNumberFormat="1" applyFont="1" applyFill="1" applyBorder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3" fontId="5" fillId="2" borderId="0" xfId="0" applyNumberFormat="1" applyFont="1" applyFill="1" applyAlignment="1">
      <alignment vertical="center"/>
    </xf>
    <xf numFmtId="0" fontId="5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Nacional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'[1]tlaxcala'!#REF!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'[1]tlaxcala'!#REF!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Gasto Efectivo Ordinario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'[1]tlaxcala'!#REF!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'[1]tlaxcala'!#REF!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'[1]tlaxcala'!#REF!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'[1]tlaxcala'!#REF!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'[1]tlaxcala'!#REF!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'[1]tlaxcala'!#REF!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'[1]tlaxcala'!#REF!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'[1]tlaxcala'!#REF!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'[1]tlaxcala'!#REF!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60"/>
        <c:shape val="box"/>
        <c:axId val="66260641"/>
        <c:axId val="56081966"/>
      </c:bar3DChart>
      <c:catAx>
        <c:axId val="66260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081966"/>
        <c:crosses val="autoZero"/>
        <c:auto val="1"/>
        <c:lblOffset val="100"/>
        <c:noMultiLvlLbl val="0"/>
      </c:catAx>
      <c:valAx>
        <c:axId val="56081966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662606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Ingresos Efectivos Ordinarios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'[1]tlaxcala'!#REF!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'[1]tlaxcala'!#REF!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'[1]tlaxcala'!#REF!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'[1]tlaxcala'!#REF!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'[1]tlaxcala'!#REF!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'[1]tlaxcala'!#REF!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60"/>
        <c:shape val="box"/>
        <c:axId val="57976919"/>
        <c:axId val="15502444"/>
      </c:bar3DChart>
      <c:catAx>
        <c:axId val="57976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502444"/>
        <c:crosses val="autoZero"/>
        <c:auto val="1"/>
        <c:lblOffset val="100"/>
        <c:noMultiLvlLbl val="0"/>
      </c:catAx>
      <c:valAx>
        <c:axId val="15502444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579769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'[1]tlaxcala'!#REF!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'[1]tlaxcala'!#REF!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1990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'[1]tlaxcala'!#REF!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'[1]tlaxcala'!#REF!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1998
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4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'[1]tlaxcala'!#REF!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'[1]tlaxcala'!#REF!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Balance Presupuestal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1"/>
        <c:ser>
          <c:idx val="1"/>
          <c:order val="0"/>
          <c:tx>
            <c:strRef>
              <c:f>'[1]tlaxcala'!#REF!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'[1]tlaxcala'!#REF!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'[1]tlaxcala'!#REF!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gapWidth val="70"/>
        <c:shape val="box"/>
        <c:axId val="55818531"/>
        <c:axId val="54552264"/>
      </c:bar3DChart>
      <c:catAx>
        <c:axId val="55818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552264"/>
        <c:crosses val="autoZero"/>
        <c:auto val="1"/>
        <c:lblOffset val="100"/>
        <c:noMultiLvlLbl val="0"/>
      </c:catAx>
      <c:valAx>
        <c:axId val="54552264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5581853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 y Gasto Presupuestal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'[1]tlaxcala'!#REF!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'[1]tlaxcala'!#REF!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'[1]tlaxcala'!#REF!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'[1]tlaxcala'!#REF!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'[1]tlaxcala'!#REF!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'[1]tlaxcala'!#REF!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8090793"/>
        <c:axId val="25418262"/>
      </c:lineChart>
      <c:catAx>
        <c:axId val="38090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18262"/>
        <c:crosses val="autoZero"/>
        <c:auto val="1"/>
        <c:lblOffset val="100"/>
        <c:noMultiLvlLbl val="0"/>
      </c:catAx>
      <c:valAx>
        <c:axId val="254182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907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Ingresos Efectivos Ordinarios 1990-1998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'[1]tlaxcala'!#REF!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'[1]tlaxcala'!#REF!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'[1]tlaxcala'!#REF!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'[1]tlaxcala'!#REF!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'[1]tlaxcala'!#REF!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'[1]tlaxcala'!#REF!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'[1]tlaxcala'!#REF!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'[1]tlaxcala'!#REF!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'[1]tlaxcala'!#REF!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2001951"/>
        <c:axId val="718996"/>
      </c:lineChart>
      <c:catAx>
        <c:axId val="62001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18996"/>
        <c:crosses val="autoZero"/>
        <c:auto val="1"/>
        <c:lblOffset val="100"/>
        <c:noMultiLvlLbl val="0"/>
      </c:catAx>
      <c:valAx>
        <c:axId val="71899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20019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Ingresos Efectivos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'[1]tlaxcala'!#REF!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'[1]tlaxcala'!#REF!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'[1]tlaxcala'!#REF!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'[1]tlaxcala'!#REF!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'[1]tlaxcala'!#REF!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'[1]tlaxcala'!#REF!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50"/>
        <c:shape val="box"/>
        <c:axId val="9346949"/>
        <c:axId val="54401474"/>
      </c:bar3DChart>
      <c:catAx>
        <c:axId val="9346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401474"/>
        <c:crosses val="autoZero"/>
        <c:auto val="1"/>
        <c:lblOffset val="100"/>
        <c:noMultiLvlLbl val="0"/>
      </c:catAx>
      <c:valAx>
        <c:axId val="544014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469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Autonomía Financiera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(Estructura % de los ingresos ordinarios)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'[1]tlaxcala'!#REF!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'[1]tlaxcala'!#REF!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'[1]tlaxcala'!#REF!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'[1]tlaxcala'!#REF!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'[1]tlaxcala'!#REF!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'[1]tlaxcala'!#REF!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50"/>
        <c:shape val="box"/>
        <c:axId val="36130523"/>
        <c:axId val="67043616"/>
      </c:bar3DChart>
      <c:catAx>
        <c:axId val="36130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7043616"/>
        <c:crosses val="autoZero"/>
        <c:auto val="1"/>
        <c:lblOffset val="100"/>
        <c:noMultiLvlLbl val="0"/>
      </c:catAx>
      <c:valAx>
        <c:axId val="6704361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61305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0.9275</cdr:y>
    </cdr:from>
    <cdr:to>
      <cdr:x>0</cdr:x>
      <cdr:y>-536869.9845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0.7465</cdr:y>
    </cdr:from>
    <cdr:to>
      <cdr:x>0</cdr:x>
      <cdr:y>-536870.1655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deTabasco.</a:t>
          </a:r>
        </a:p>
      </cdr:txBody>
    </cdr:sp>
  </cdr:relSizeAnchor>
  <cdr:relSizeAnchor xmlns:cdr="http://schemas.openxmlformats.org/drawingml/2006/chartDrawing">
    <cdr:from>
      <cdr:x>0.314</cdr:x>
      <cdr:y>0.24675</cdr:y>
    </cdr:from>
    <cdr:to>
      <cdr:x>0.37075</cdr:x>
      <cdr:y>0.32925</cdr:y>
    </cdr:to>
    <cdr:sp>
      <cdr:nvSpPr>
        <cdr:cNvPr id="2" name="Line 2"/>
        <cdr:cNvSpPr>
          <a:spLocks/>
        </cdr:cNvSpPr>
      </cdr:nvSpPr>
      <cdr:spPr>
        <a:xfrm flipH="1" flipV="1">
          <a:off x="4600575" y="0"/>
          <a:ext cx="828675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0.17525</cdr:x>
      <cdr:y>0.24675</cdr:y>
    </cdr:from>
    <cdr:to>
      <cdr:x>0.236</cdr:x>
      <cdr:y>0.28275</cdr:y>
    </cdr:to>
    <cdr:sp>
      <cdr:nvSpPr>
        <cdr:cNvPr id="3" name="Line 3"/>
        <cdr:cNvSpPr>
          <a:spLocks/>
        </cdr:cNvSpPr>
      </cdr:nvSpPr>
      <cdr:spPr>
        <a:xfrm flipV="1">
          <a:off x="2571750" y="0"/>
          <a:ext cx="895350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0.976</cdr:y>
    </cdr:from>
    <cdr:to>
      <cdr:x>0</cdr:x>
      <cdr:y>-536869.936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0.968</cdr:y>
    </cdr:from>
    <cdr:to>
      <cdr:x>0</cdr:x>
      <cdr:y>-536869.944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0.9745</cdr:y>
    </cdr:from>
    <cdr:to>
      <cdr:x>0</cdr:x>
      <cdr:y>-536869.9375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deTabasco.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0.97625</cdr:y>
    </cdr:from>
    <cdr:to>
      <cdr:x>0</cdr:x>
      <cdr:y>-536869.93575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204</xdr:row>
      <xdr:rowOff>0</xdr:rowOff>
    </xdr:from>
    <xdr:to>
      <xdr:col>12</xdr:col>
      <xdr:colOff>752475</xdr:colOff>
      <xdr:row>204</xdr:row>
      <xdr:rowOff>0</xdr:rowOff>
    </xdr:to>
    <xdr:graphicFrame>
      <xdr:nvGraphicFramePr>
        <xdr:cNvPr id="1" name="Chart 1"/>
        <xdr:cNvGraphicFramePr/>
      </xdr:nvGraphicFramePr>
      <xdr:xfrm>
        <a:off x="38100" y="38481000"/>
        <a:ext cx="1228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752475</xdr:colOff>
      <xdr:row>204</xdr:row>
      <xdr:rowOff>0</xdr:rowOff>
    </xdr:from>
    <xdr:to>
      <xdr:col>18</xdr:col>
      <xdr:colOff>790575</xdr:colOff>
      <xdr:row>204</xdr:row>
      <xdr:rowOff>0</xdr:rowOff>
    </xdr:to>
    <xdr:graphicFrame>
      <xdr:nvGraphicFramePr>
        <xdr:cNvPr id="2" name="Chart 2"/>
        <xdr:cNvGraphicFramePr/>
      </xdr:nvGraphicFramePr>
      <xdr:xfrm>
        <a:off x="12325350" y="38481000"/>
        <a:ext cx="4895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204</xdr:row>
      <xdr:rowOff>0</xdr:rowOff>
    </xdr:from>
    <xdr:to>
      <xdr:col>14</xdr:col>
      <xdr:colOff>142875</xdr:colOff>
      <xdr:row>204</xdr:row>
      <xdr:rowOff>0</xdr:rowOff>
    </xdr:to>
    <xdr:graphicFrame>
      <xdr:nvGraphicFramePr>
        <xdr:cNvPr id="3" name="Chart 3"/>
        <xdr:cNvGraphicFramePr/>
      </xdr:nvGraphicFramePr>
      <xdr:xfrm>
        <a:off x="38100" y="38481000"/>
        <a:ext cx="13296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142875</xdr:colOff>
      <xdr:row>204</xdr:row>
      <xdr:rowOff>0</xdr:rowOff>
    </xdr:from>
    <xdr:to>
      <xdr:col>19</xdr:col>
      <xdr:colOff>523875</xdr:colOff>
      <xdr:row>204</xdr:row>
      <xdr:rowOff>0</xdr:rowOff>
    </xdr:to>
    <xdr:graphicFrame>
      <xdr:nvGraphicFramePr>
        <xdr:cNvPr id="4" name="Chart 4"/>
        <xdr:cNvGraphicFramePr/>
      </xdr:nvGraphicFramePr>
      <xdr:xfrm>
        <a:off x="13335000" y="38481000"/>
        <a:ext cx="4429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204</xdr:row>
      <xdr:rowOff>0</xdr:rowOff>
    </xdr:from>
    <xdr:to>
      <xdr:col>15</xdr:col>
      <xdr:colOff>714375</xdr:colOff>
      <xdr:row>204</xdr:row>
      <xdr:rowOff>0</xdr:rowOff>
    </xdr:to>
    <xdr:graphicFrame>
      <xdr:nvGraphicFramePr>
        <xdr:cNvPr id="5" name="Chart 5"/>
        <xdr:cNvGraphicFramePr/>
      </xdr:nvGraphicFramePr>
      <xdr:xfrm>
        <a:off x="38100" y="38481000"/>
        <a:ext cx="146780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47625</xdr:colOff>
      <xdr:row>204</xdr:row>
      <xdr:rowOff>0</xdr:rowOff>
    </xdr:from>
    <xdr:to>
      <xdr:col>15</xdr:col>
      <xdr:colOff>723900</xdr:colOff>
      <xdr:row>204</xdr:row>
      <xdr:rowOff>0</xdr:rowOff>
    </xdr:to>
    <xdr:graphicFrame>
      <xdr:nvGraphicFramePr>
        <xdr:cNvPr id="6" name="Chart 6"/>
        <xdr:cNvGraphicFramePr/>
      </xdr:nvGraphicFramePr>
      <xdr:xfrm>
        <a:off x="47625" y="38481000"/>
        <a:ext cx="146780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204</xdr:row>
      <xdr:rowOff>0</xdr:rowOff>
    </xdr:from>
    <xdr:to>
      <xdr:col>15</xdr:col>
      <xdr:colOff>714375</xdr:colOff>
      <xdr:row>204</xdr:row>
      <xdr:rowOff>0</xdr:rowOff>
    </xdr:to>
    <xdr:graphicFrame>
      <xdr:nvGraphicFramePr>
        <xdr:cNvPr id="7" name="Chart 7"/>
        <xdr:cNvGraphicFramePr/>
      </xdr:nvGraphicFramePr>
      <xdr:xfrm>
        <a:off x="38100" y="38481000"/>
        <a:ext cx="146780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47625</xdr:colOff>
      <xdr:row>204</xdr:row>
      <xdr:rowOff>0</xdr:rowOff>
    </xdr:from>
    <xdr:to>
      <xdr:col>22</xdr:col>
      <xdr:colOff>0</xdr:colOff>
      <xdr:row>204</xdr:row>
      <xdr:rowOff>0</xdr:rowOff>
    </xdr:to>
    <xdr:graphicFrame>
      <xdr:nvGraphicFramePr>
        <xdr:cNvPr id="8" name="Chart 8"/>
        <xdr:cNvGraphicFramePr/>
      </xdr:nvGraphicFramePr>
      <xdr:xfrm>
        <a:off x="14859000" y="38481000"/>
        <a:ext cx="48101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204</xdr:row>
      <xdr:rowOff>0</xdr:rowOff>
    </xdr:from>
    <xdr:to>
      <xdr:col>15</xdr:col>
      <xdr:colOff>723900</xdr:colOff>
      <xdr:row>204</xdr:row>
      <xdr:rowOff>0</xdr:rowOff>
    </xdr:to>
    <xdr:graphicFrame>
      <xdr:nvGraphicFramePr>
        <xdr:cNvPr id="9" name="Chart 9"/>
        <xdr:cNvGraphicFramePr/>
      </xdr:nvGraphicFramePr>
      <xdr:xfrm>
        <a:off x="28575" y="38481000"/>
        <a:ext cx="14697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47625</xdr:colOff>
      <xdr:row>204</xdr:row>
      <xdr:rowOff>0</xdr:rowOff>
    </xdr:from>
    <xdr:to>
      <xdr:col>15</xdr:col>
      <xdr:colOff>714375</xdr:colOff>
      <xdr:row>204</xdr:row>
      <xdr:rowOff>0</xdr:rowOff>
    </xdr:to>
    <xdr:graphicFrame>
      <xdr:nvGraphicFramePr>
        <xdr:cNvPr id="10" name="Chart 10"/>
        <xdr:cNvGraphicFramePr/>
      </xdr:nvGraphicFramePr>
      <xdr:xfrm>
        <a:off x="47625" y="38481000"/>
        <a:ext cx="146685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38100</xdr:colOff>
      <xdr:row>204</xdr:row>
      <xdr:rowOff>0</xdr:rowOff>
    </xdr:from>
    <xdr:to>
      <xdr:col>15</xdr:col>
      <xdr:colOff>723900</xdr:colOff>
      <xdr:row>204</xdr:row>
      <xdr:rowOff>0</xdr:rowOff>
    </xdr:to>
    <xdr:graphicFrame>
      <xdr:nvGraphicFramePr>
        <xdr:cNvPr id="11" name="Chart 11"/>
        <xdr:cNvGraphicFramePr/>
      </xdr:nvGraphicFramePr>
      <xdr:xfrm>
        <a:off x="38100" y="38481000"/>
        <a:ext cx="146875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sistema_financiero\Sandra\03-estados%20a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publico\BASES\INGRESOS\03-ESTADOS%2080-2002\PIB%20estatal%201980-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publico\SANDRA\Estados_2007\PIB%20POR%20ENTIDAD%20FEDERATI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nluispotosi"/>
      <sheetName val="sinaloa"/>
      <sheetName val="sonora"/>
      <sheetName val="tabasco"/>
      <sheetName val="tamaulipas"/>
      <sheetName val="tlaxcala"/>
      <sheetName val="Veracruz"/>
      <sheetName val="yucatan"/>
      <sheetName val="zacatec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PI"/>
      <sheetName val="PIB EST"/>
    </sheetNames>
    <sheetDataSet>
      <sheetData sheetId="1">
        <row r="36">
          <cell r="A36" t="str">
            <v>Tlaxcala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oja1"/>
    </sheetNames>
    <sheetDataSet>
      <sheetData sheetId="1">
        <row r="40">
          <cell r="B40">
            <v>5859721</v>
          </cell>
          <cell r="C40">
            <v>6561225</v>
          </cell>
          <cell r="D40">
            <v>8510629</v>
          </cell>
          <cell r="E40">
            <v>11963921</v>
          </cell>
          <cell r="F40">
            <v>15194889</v>
          </cell>
          <cell r="G40">
            <v>18281065</v>
          </cell>
          <cell r="H40">
            <v>22020073</v>
          </cell>
          <cell r="I40">
            <v>26511265</v>
          </cell>
          <cell r="J40">
            <v>29394244</v>
          </cell>
          <cell r="K40">
            <v>30834528</v>
          </cell>
          <cell r="L40">
            <v>34161515</v>
          </cell>
          <cell r="M40">
            <v>39649375</v>
          </cell>
          <cell r="N40">
            <v>39891933</v>
          </cell>
          <cell r="O40">
            <v>43257851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V204"/>
  <sheetViews>
    <sheetView tabSelected="1" workbookViewId="0" topLeftCell="Y45">
      <selection activeCell="AC63" sqref="AC63"/>
    </sheetView>
  </sheetViews>
  <sheetFormatPr defaultColWidth="11.421875" defaultRowHeight="19.5" customHeight="1"/>
  <cols>
    <col min="1" max="1" width="45.7109375" style="1" customWidth="1"/>
    <col min="2" max="11" width="11.57421875" style="1" customWidth="1"/>
    <col min="12" max="29" width="12.140625" style="1" customWidth="1"/>
    <col min="30" max="16384" width="11.421875" style="1" customWidth="1"/>
  </cols>
  <sheetData>
    <row r="1" ht="15" customHeight="1"/>
    <row r="2" spans="1:29" ht="15" customHeight="1">
      <c r="A2" s="45" t="s">
        <v>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spans="1:29" ht="15" customHeight="1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</row>
    <row r="4" spans="1:29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AB4" s="3"/>
      <c r="AC4" s="3"/>
    </row>
    <row r="5" spans="1:29" ht="15" customHeight="1">
      <c r="A5" s="4" t="s">
        <v>1</v>
      </c>
      <c r="B5" s="5">
        <v>1980</v>
      </c>
      <c r="C5" s="5">
        <v>1981</v>
      </c>
      <c r="D5" s="5">
        <v>1982</v>
      </c>
      <c r="E5" s="5">
        <v>1983</v>
      </c>
      <c r="F5" s="5">
        <v>1984</v>
      </c>
      <c r="G5" s="5">
        <v>1985</v>
      </c>
      <c r="H5" s="5">
        <v>1986</v>
      </c>
      <c r="I5" s="5">
        <v>1987</v>
      </c>
      <c r="J5" s="5">
        <v>1988</v>
      </c>
      <c r="K5" s="5">
        <v>1989</v>
      </c>
      <c r="L5" s="5">
        <v>1990</v>
      </c>
      <c r="M5" s="5">
        <v>1991</v>
      </c>
      <c r="N5" s="5">
        <v>1992</v>
      </c>
      <c r="O5" s="5">
        <v>1993</v>
      </c>
      <c r="P5" s="5">
        <v>1994</v>
      </c>
      <c r="Q5" s="5">
        <v>1995</v>
      </c>
      <c r="R5" s="5">
        <v>1996</v>
      </c>
      <c r="S5" s="5">
        <v>1997</v>
      </c>
      <c r="T5" s="6">
        <v>1998</v>
      </c>
      <c r="U5" s="6">
        <v>1999</v>
      </c>
      <c r="V5" s="6">
        <v>2000</v>
      </c>
      <c r="W5" s="6">
        <v>2001</v>
      </c>
      <c r="X5" s="6">
        <v>2002</v>
      </c>
      <c r="Y5" s="5">
        <v>2003</v>
      </c>
      <c r="Z5" s="5">
        <v>2004</v>
      </c>
      <c r="AA5" s="6">
        <v>2005</v>
      </c>
      <c r="AB5" s="6">
        <v>2006</v>
      </c>
      <c r="AC5" s="6">
        <v>2007</v>
      </c>
    </row>
    <row r="6" spans="1:23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30" s="10" customFormat="1" ht="15" customHeight="1">
      <c r="A7" s="7" t="s">
        <v>2</v>
      </c>
      <c r="B7" s="8">
        <f>SUM(B8:B18)</f>
        <v>1067</v>
      </c>
      <c r="C7" s="8">
        <f aca="true" t="shared" si="0" ref="C7:Z7">SUM(C8:C18)</f>
        <v>1675</v>
      </c>
      <c r="D7" s="8">
        <f t="shared" si="0"/>
        <v>2942</v>
      </c>
      <c r="E7" s="8">
        <f t="shared" si="0"/>
        <v>4555</v>
      </c>
      <c r="F7" s="8">
        <f t="shared" si="0"/>
        <v>12411</v>
      </c>
      <c r="G7" s="8">
        <f t="shared" si="0"/>
        <v>16337</v>
      </c>
      <c r="H7" s="8">
        <f t="shared" si="0"/>
        <v>25825</v>
      </c>
      <c r="I7" s="8">
        <f t="shared" si="0"/>
        <v>77639</v>
      </c>
      <c r="J7" s="8">
        <f t="shared" si="0"/>
        <v>168562</v>
      </c>
      <c r="K7" s="8">
        <f t="shared" si="0"/>
        <v>217233.8</v>
      </c>
      <c r="L7" s="8">
        <f t="shared" si="0"/>
        <v>292370.92</v>
      </c>
      <c r="M7" s="8">
        <f t="shared" si="0"/>
        <v>419737.64999999997</v>
      </c>
      <c r="N7" s="8">
        <f t="shared" si="0"/>
        <v>510922.80000000005</v>
      </c>
      <c r="O7" s="8">
        <f t="shared" si="0"/>
        <v>454047.92</v>
      </c>
      <c r="P7" s="8">
        <f t="shared" si="0"/>
        <v>535701.845</v>
      </c>
      <c r="Q7" s="8">
        <f t="shared" si="0"/>
        <v>681331.512</v>
      </c>
      <c r="R7" s="8">
        <f t="shared" si="0"/>
        <v>928095.492</v>
      </c>
      <c r="S7" s="8">
        <f t="shared" si="0"/>
        <v>1139451</v>
      </c>
      <c r="T7" s="8">
        <f t="shared" si="0"/>
        <v>3183036.0730000003</v>
      </c>
      <c r="U7" s="8">
        <f t="shared" si="0"/>
        <v>3699303.293</v>
      </c>
      <c r="V7" s="8">
        <f t="shared" si="0"/>
        <v>4820332.778</v>
      </c>
      <c r="W7" s="8">
        <f t="shared" si="0"/>
        <v>5278287.13</v>
      </c>
      <c r="X7" s="8">
        <f t="shared" si="0"/>
        <v>5890772.089000001</v>
      </c>
      <c r="Y7" s="8">
        <f t="shared" si="0"/>
        <v>6727775.356000001</v>
      </c>
      <c r="Z7" s="8">
        <f t="shared" si="0"/>
        <v>7090531.311999999</v>
      </c>
      <c r="AA7" s="8">
        <f>SUM(AA8:AA18)</f>
        <v>7689036.384</v>
      </c>
      <c r="AB7" s="8">
        <f>SUM(AB8:AB18)</f>
        <v>9162314.799999999</v>
      </c>
      <c r="AC7" s="8">
        <f>SUM(AC8:AC18)</f>
        <v>10930758.1</v>
      </c>
      <c r="AD7" s="9"/>
    </row>
    <row r="8" spans="1:30" ht="15" customHeight="1">
      <c r="A8" s="11" t="s">
        <v>3</v>
      </c>
      <c r="B8" s="12">
        <v>20</v>
      </c>
      <c r="C8" s="12">
        <v>20</v>
      </c>
      <c r="D8" s="12">
        <v>23</v>
      </c>
      <c r="E8" s="12">
        <v>35</v>
      </c>
      <c r="F8" s="12">
        <v>5</v>
      </c>
      <c r="G8" s="12">
        <v>4</v>
      </c>
      <c r="H8" s="12">
        <v>6</v>
      </c>
      <c r="I8" s="12">
        <v>12</v>
      </c>
      <c r="J8" s="12">
        <v>44</v>
      </c>
      <c r="K8" s="13">
        <v>1023.4</v>
      </c>
      <c r="L8" s="13">
        <v>3306.49</v>
      </c>
      <c r="M8" s="13">
        <v>5018.35</v>
      </c>
      <c r="N8" s="13">
        <v>6572.4</v>
      </c>
      <c r="O8" s="13">
        <v>6954.49</v>
      </c>
      <c r="P8" s="13">
        <v>7574.222</v>
      </c>
      <c r="Q8" s="13">
        <v>9240.239</v>
      </c>
      <c r="R8" s="13">
        <v>14814.072</v>
      </c>
      <c r="S8" s="13">
        <v>22432</v>
      </c>
      <c r="T8" s="13">
        <v>27831.02</v>
      </c>
      <c r="U8" s="13">
        <v>34403.25</v>
      </c>
      <c r="V8" s="13">
        <v>60925.21</v>
      </c>
      <c r="W8" s="13">
        <v>81111.725</v>
      </c>
      <c r="X8" s="14">
        <v>92498.989</v>
      </c>
      <c r="Y8" s="14">
        <v>107910.089</v>
      </c>
      <c r="Z8" s="14">
        <v>113438.976</v>
      </c>
      <c r="AA8" s="14">
        <v>121883.614</v>
      </c>
      <c r="AB8" s="15">
        <v>137792.6</v>
      </c>
      <c r="AC8" s="3">
        <v>134985.2</v>
      </c>
      <c r="AD8" s="3"/>
    </row>
    <row r="9" spans="1:30" ht="15" customHeight="1">
      <c r="A9" s="11" t="s">
        <v>4</v>
      </c>
      <c r="B9" s="12">
        <v>32</v>
      </c>
      <c r="C9" s="12">
        <v>36</v>
      </c>
      <c r="D9" s="12">
        <v>104</v>
      </c>
      <c r="E9" s="12">
        <v>48</v>
      </c>
      <c r="F9" s="12">
        <v>217</v>
      </c>
      <c r="G9" s="12">
        <v>197</v>
      </c>
      <c r="H9" s="12">
        <v>440</v>
      </c>
      <c r="I9" s="12">
        <v>715</v>
      </c>
      <c r="J9" s="12">
        <v>2151</v>
      </c>
      <c r="K9" s="13">
        <v>3125.4</v>
      </c>
      <c r="L9" s="13">
        <v>5723.49</v>
      </c>
      <c r="M9" s="13">
        <v>8770.35</v>
      </c>
      <c r="N9" s="13">
        <v>12074.4</v>
      </c>
      <c r="O9" s="13">
        <v>13731.49</v>
      </c>
      <c r="P9" s="13">
        <v>16897.493</v>
      </c>
      <c r="Q9" s="13">
        <v>26000.942</v>
      </c>
      <c r="R9" s="13">
        <v>30517.829</v>
      </c>
      <c r="S9" s="13">
        <v>40818</v>
      </c>
      <c r="T9" s="13">
        <v>43627.974</v>
      </c>
      <c r="U9" s="13">
        <v>56079.391</v>
      </c>
      <c r="V9" s="13">
        <v>77833.594</v>
      </c>
      <c r="W9" s="13">
        <v>112320.383</v>
      </c>
      <c r="X9" s="14">
        <v>102861.143</v>
      </c>
      <c r="Y9" s="14">
        <v>109206.581</v>
      </c>
      <c r="Z9" s="14">
        <v>115666.232</v>
      </c>
      <c r="AA9" s="14">
        <v>122843.238</v>
      </c>
      <c r="AB9" s="15">
        <v>176272.7</v>
      </c>
      <c r="AC9" s="3">
        <v>158087.9</v>
      </c>
      <c r="AD9" s="3"/>
    </row>
    <row r="10" spans="1:30" ht="15" customHeight="1">
      <c r="A10" s="11" t="s">
        <v>5</v>
      </c>
      <c r="B10" s="12">
        <v>32</v>
      </c>
      <c r="C10" s="12">
        <v>8</v>
      </c>
      <c r="D10" s="12">
        <v>15</v>
      </c>
      <c r="E10" s="12">
        <v>63</v>
      </c>
      <c r="F10" s="12">
        <v>545</v>
      </c>
      <c r="G10" s="12">
        <v>348</v>
      </c>
      <c r="H10" s="12">
        <v>706</v>
      </c>
      <c r="I10" s="12">
        <v>8980</v>
      </c>
      <c r="J10" s="12">
        <v>22157</v>
      </c>
      <c r="K10" s="13">
        <v>20695.4</v>
      </c>
      <c r="L10" s="13">
        <v>8670.49</v>
      </c>
      <c r="M10" s="13">
        <v>11306.35</v>
      </c>
      <c r="N10" s="13">
        <v>9285.4</v>
      </c>
      <c r="O10" s="13">
        <v>8071.49</v>
      </c>
      <c r="P10" s="13">
        <v>7091.274</v>
      </c>
      <c r="Q10" s="13">
        <v>31199.421</v>
      </c>
      <c r="R10" s="13">
        <v>13998.359</v>
      </c>
      <c r="S10" s="13">
        <v>39303</v>
      </c>
      <c r="T10" s="13">
        <v>88923.795</v>
      </c>
      <c r="U10" s="13">
        <v>74762.227</v>
      </c>
      <c r="V10" s="13">
        <v>60809.842</v>
      </c>
      <c r="W10" s="13">
        <v>54220.379</v>
      </c>
      <c r="X10" s="14">
        <v>30182.562</v>
      </c>
      <c r="Y10" s="14">
        <v>35887.558</v>
      </c>
      <c r="Z10" s="14">
        <v>27663.819</v>
      </c>
      <c r="AA10" s="14">
        <v>15965.855</v>
      </c>
      <c r="AB10" s="15">
        <v>17652.2</v>
      </c>
      <c r="AC10" s="3">
        <v>80082.5</v>
      </c>
      <c r="AD10" s="3"/>
    </row>
    <row r="11" spans="1:30" ht="15" customHeight="1">
      <c r="A11" s="11" t="s">
        <v>6</v>
      </c>
      <c r="B11" s="12">
        <v>108</v>
      </c>
      <c r="C11" s="12">
        <v>747</v>
      </c>
      <c r="D11" s="12">
        <v>480</v>
      </c>
      <c r="E11" s="3">
        <v>1016</v>
      </c>
      <c r="F11" s="12">
        <v>3136</v>
      </c>
      <c r="G11" s="12">
        <v>700</v>
      </c>
      <c r="H11" s="12">
        <v>5450</v>
      </c>
      <c r="I11" s="12">
        <v>9688</v>
      </c>
      <c r="J11" s="12">
        <v>6503</v>
      </c>
      <c r="K11" s="13">
        <v>6298.4</v>
      </c>
      <c r="L11" s="13">
        <v>5136.49</v>
      </c>
      <c r="M11" s="13">
        <v>7188.35</v>
      </c>
      <c r="N11" s="13">
        <v>6452.4</v>
      </c>
      <c r="O11" s="13">
        <v>7173.49</v>
      </c>
      <c r="P11" s="13">
        <v>15757.948</v>
      </c>
      <c r="Q11" s="13">
        <v>17410.753</v>
      </c>
      <c r="R11" s="13">
        <v>13497.235</v>
      </c>
      <c r="S11" s="13">
        <v>25358</v>
      </c>
      <c r="T11" s="13">
        <v>18279.757</v>
      </c>
      <c r="U11" s="13">
        <v>11795.138</v>
      </c>
      <c r="V11" s="13">
        <v>13251.943</v>
      </c>
      <c r="W11" s="13">
        <v>19957.731</v>
      </c>
      <c r="X11" s="14">
        <v>15661.567</v>
      </c>
      <c r="Y11" s="14">
        <v>19001.033</v>
      </c>
      <c r="Z11" s="14">
        <v>20532.867</v>
      </c>
      <c r="AA11" s="14">
        <v>18933.428</v>
      </c>
      <c r="AB11" s="15">
        <v>90400.6</v>
      </c>
      <c r="AC11" s="3">
        <v>17559.2</v>
      </c>
      <c r="AD11" s="3"/>
    </row>
    <row r="12" spans="1:30" ht="15" customHeight="1">
      <c r="A12" s="11" t="s">
        <v>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4"/>
      <c r="Y12" s="14"/>
      <c r="Z12" s="14"/>
      <c r="AA12" s="14"/>
      <c r="AB12" s="3"/>
      <c r="AC12" s="3"/>
      <c r="AD12" s="3"/>
    </row>
    <row r="13" spans="1:30" ht="15" customHeight="1">
      <c r="A13" s="11" t="s">
        <v>8</v>
      </c>
      <c r="B13" s="12">
        <v>477</v>
      </c>
      <c r="C13" s="12">
        <v>766</v>
      </c>
      <c r="D13" s="12">
        <v>2056</v>
      </c>
      <c r="E13" s="12">
        <v>2569</v>
      </c>
      <c r="F13" s="12">
        <v>6315</v>
      </c>
      <c r="G13" s="12">
        <v>13060</v>
      </c>
      <c r="H13" s="12">
        <v>14950</v>
      </c>
      <c r="I13" s="12">
        <v>36363</v>
      </c>
      <c r="J13" s="12">
        <v>102330</v>
      </c>
      <c r="K13" s="13">
        <v>136654.4</v>
      </c>
      <c r="L13" s="13">
        <v>230710.49</v>
      </c>
      <c r="M13" s="13">
        <v>316942.35</v>
      </c>
      <c r="N13" s="13">
        <v>372661.4</v>
      </c>
      <c r="O13" s="13">
        <v>316592.49</v>
      </c>
      <c r="P13" s="13">
        <v>388815.908</v>
      </c>
      <c r="Q13" s="13">
        <v>528183.977</v>
      </c>
      <c r="R13" s="13">
        <v>737457.892</v>
      </c>
      <c r="S13" s="13">
        <v>965540</v>
      </c>
      <c r="T13" s="13">
        <v>1219153.388</v>
      </c>
      <c r="U13" s="13">
        <v>1382058.952</v>
      </c>
      <c r="V13" s="13">
        <v>1787408.015</v>
      </c>
      <c r="W13" s="13">
        <v>1901203.796</v>
      </c>
      <c r="X13" s="14">
        <v>1965309.354</v>
      </c>
      <c r="Y13" s="14">
        <v>2337473.38</v>
      </c>
      <c r="Z13" s="14">
        <v>2488780.73</v>
      </c>
      <c r="AA13" s="14">
        <v>2765738.381</v>
      </c>
      <c r="AB13" s="15">
        <v>3205482</v>
      </c>
      <c r="AC13" s="3">
        <v>3233265.6</v>
      </c>
      <c r="AD13" s="3"/>
    </row>
    <row r="14" spans="1:30" ht="15" customHeight="1">
      <c r="A14" s="11" t="s">
        <v>32</v>
      </c>
      <c r="B14" s="12"/>
      <c r="C14" s="12"/>
      <c r="D14" s="12"/>
      <c r="E14" s="12"/>
      <c r="F14" s="12">
        <v>358</v>
      </c>
      <c r="G14" s="12">
        <v>80</v>
      </c>
      <c r="H14" s="12">
        <v>2174</v>
      </c>
      <c r="I14" s="12">
        <v>13235</v>
      </c>
      <c r="J14" s="12">
        <v>6103</v>
      </c>
      <c r="K14" s="13">
        <v>18418.4</v>
      </c>
      <c r="L14" s="13">
        <v>9602.49</v>
      </c>
      <c r="M14" s="13">
        <v>30165.3</v>
      </c>
      <c r="N14" s="13">
        <v>21868.4</v>
      </c>
      <c r="O14" s="13">
        <v>24901.49</v>
      </c>
      <c r="P14" s="13">
        <v>42000</v>
      </c>
      <c r="Q14" s="13">
        <v>46927.4</v>
      </c>
      <c r="R14" s="13">
        <v>37000</v>
      </c>
      <c r="S14" s="13">
        <v>46000</v>
      </c>
      <c r="T14" s="12"/>
      <c r="U14" s="13">
        <v>20799.902</v>
      </c>
      <c r="V14" s="13">
        <v>285898.971</v>
      </c>
      <c r="W14" s="12"/>
      <c r="X14" s="14"/>
      <c r="Y14" s="14"/>
      <c r="Z14" s="14"/>
      <c r="AA14" s="14">
        <v>179854.829</v>
      </c>
      <c r="AB14" s="15">
        <v>180000</v>
      </c>
      <c r="AC14" s="3">
        <v>210000</v>
      </c>
      <c r="AD14" s="3"/>
    </row>
    <row r="15" spans="1:30" ht="15" customHeight="1">
      <c r="A15" s="11" t="s">
        <v>10</v>
      </c>
      <c r="B15" s="12">
        <v>18</v>
      </c>
      <c r="C15" s="12"/>
      <c r="D15" s="12"/>
      <c r="E15" s="12"/>
      <c r="F15" s="12"/>
      <c r="G15" s="12"/>
      <c r="H15" s="12"/>
      <c r="I15" s="12"/>
      <c r="J15" s="12"/>
      <c r="K15" s="13">
        <v>18601.4</v>
      </c>
      <c r="L15" s="13">
        <v>15009.49</v>
      </c>
      <c r="M15" s="13">
        <v>24795.3</v>
      </c>
      <c r="N15" s="13">
        <v>40450.4</v>
      </c>
      <c r="O15" s="13">
        <v>40607.49</v>
      </c>
      <c r="P15" s="13">
        <v>53051</v>
      </c>
      <c r="Q15" s="13">
        <v>14794.39</v>
      </c>
      <c r="R15" s="13">
        <v>48339.597</v>
      </c>
      <c r="S15" s="12"/>
      <c r="T15" s="13">
        <v>6179.527</v>
      </c>
      <c r="U15" s="13">
        <v>220019.247</v>
      </c>
      <c r="V15" s="13">
        <v>3109.441</v>
      </c>
      <c r="W15" s="12"/>
      <c r="X15" s="14">
        <v>172337.456</v>
      </c>
      <c r="Y15" s="14">
        <v>2610.569</v>
      </c>
      <c r="Z15" s="14">
        <v>177197.063</v>
      </c>
      <c r="AA15" s="14"/>
      <c r="AB15" s="15">
        <v>6684.3</v>
      </c>
      <c r="AC15" s="3">
        <v>35261.7</v>
      </c>
      <c r="AD15" s="3"/>
    </row>
    <row r="16" spans="1:30" ht="15" customHeight="1">
      <c r="A16" s="11" t="s">
        <v>33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>
        <v>15551.3</v>
      </c>
      <c r="N16" s="12"/>
      <c r="O16" s="12"/>
      <c r="P16" s="12"/>
      <c r="Q16" s="12"/>
      <c r="R16" s="12"/>
      <c r="S16" s="12"/>
      <c r="T16" s="13">
        <v>1689516.717</v>
      </c>
      <c r="U16" s="13">
        <v>1821488.164</v>
      </c>
      <c r="V16" s="13">
        <v>2339709.822</v>
      </c>
      <c r="W16" s="13">
        <v>2720067.804</v>
      </c>
      <c r="X16" s="14">
        <v>3191771.375</v>
      </c>
      <c r="Y16" s="14">
        <v>3731747.485</v>
      </c>
      <c r="Z16" s="14">
        <v>3736950.388</v>
      </c>
      <c r="AA16" s="14">
        <v>4463817.039</v>
      </c>
      <c r="AB16" s="15">
        <v>4594966.7</v>
      </c>
      <c r="AC16" s="3">
        <v>6108182.4</v>
      </c>
      <c r="AD16" s="3"/>
    </row>
    <row r="17" spans="1:30" ht="15" customHeight="1">
      <c r="A17" s="11" t="s">
        <v>12</v>
      </c>
      <c r="B17" s="16"/>
      <c r="C17" s="12">
        <v>98</v>
      </c>
      <c r="D17" s="12">
        <v>257</v>
      </c>
      <c r="E17" s="12">
        <v>812</v>
      </c>
      <c r="F17" s="12">
        <v>1795</v>
      </c>
      <c r="G17" s="12">
        <v>1948</v>
      </c>
      <c r="H17" s="12">
        <v>2099</v>
      </c>
      <c r="I17" s="12">
        <v>8013</v>
      </c>
      <c r="J17" s="12">
        <v>10667</v>
      </c>
      <c r="K17" s="12"/>
      <c r="L17" s="12"/>
      <c r="M17" s="12"/>
      <c r="N17" s="12"/>
      <c r="O17" s="12"/>
      <c r="P17" s="12"/>
      <c r="Q17" s="12"/>
      <c r="R17" s="12"/>
      <c r="S17" s="12"/>
      <c r="T17" s="13">
        <v>11689.621</v>
      </c>
      <c r="U17" s="16"/>
      <c r="V17" s="13">
        <v>90019.553</v>
      </c>
      <c r="W17" s="13">
        <v>91439.415</v>
      </c>
      <c r="X17" s="14">
        <v>3697.419</v>
      </c>
      <c r="Y17" s="14">
        <v>98.449</v>
      </c>
      <c r="Z17" s="14">
        <v>91471.799</v>
      </c>
      <c r="AA17" s="14"/>
      <c r="AB17" s="15">
        <v>124184</v>
      </c>
      <c r="AC17" s="3">
        <v>402341.1</v>
      </c>
      <c r="AD17" s="3"/>
    </row>
    <row r="18" spans="1:30" ht="15" customHeight="1">
      <c r="A18" s="11" t="s">
        <v>13</v>
      </c>
      <c r="B18" s="12">
        <v>380</v>
      </c>
      <c r="C18" s="12"/>
      <c r="D18" s="12">
        <v>7</v>
      </c>
      <c r="E18" s="12">
        <v>12</v>
      </c>
      <c r="F18" s="12">
        <v>40</v>
      </c>
      <c r="G18" s="12"/>
      <c r="H18" s="12"/>
      <c r="I18" s="12">
        <v>633</v>
      </c>
      <c r="J18" s="12">
        <v>18607</v>
      </c>
      <c r="K18" s="13">
        <v>12417</v>
      </c>
      <c r="L18" s="13">
        <v>14211.49</v>
      </c>
      <c r="M18" s="12"/>
      <c r="N18" s="13">
        <v>41558</v>
      </c>
      <c r="O18" s="13">
        <v>36015.49</v>
      </c>
      <c r="P18" s="13">
        <v>4514</v>
      </c>
      <c r="Q18" s="13">
        <v>7574.39</v>
      </c>
      <c r="R18" s="13">
        <v>32470.508</v>
      </c>
      <c r="S18" s="12"/>
      <c r="T18" s="13">
        <v>77834.274</v>
      </c>
      <c r="U18" s="13">
        <v>77897.022</v>
      </c>
      <c r="V18" s="13">
        <v>101366.387</v>
      </c>
      <c r="W18" s="13">
        <v>297965.897</v>
      </c>
      <c r="X18" s="14">
        <v>316452.224</v>
      </c>
      <c r="Y18" s="14">
        <v>383840.212</v>
      </c>
      <c r="Z18" s="14">
        <v>318829.438</v>
      </c>
      <c r="AA18" s="14"/>
      <c r="AB18" s="15">
        <v>628879.7</v>
      </c>
      <c r="AC18" s="3">
        <v>550992.5</v>
      </c>
      <c r="AD18" s="3"/>
    </row>
    <row r="19" spans="1:30" ht="15" customHeight="1">
      <c r="A19" s="17"/>
      <c r="B19" s="12"/>
      <c r="C19" s="12"/>
      <c r="D19" s="12"/>
      <c r="E19" s="12"/>
      <c r="F19" s="12"/>
      <c r="G19" s="12"/>
      <c r="H19" s="12"/>
      <c r="I19" s="12"/>
      <c r="J19" s="12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4"/>
      <c r="Z19" s="14"/>
      <c r="AA19" s="14"/>
      <c r="AB19" s="3"/>
      <c r="AC19" s="3"/>
      <c r="AD19" s="3"/>
    </row>
    <row r="20" spans="1:30" s="10" customFormat="1" ht="15" customHeight="1">
      <c r="A20" s="7" t="s">
        <v>18</v>
      </c>
      <c r="B20" s="8">
        <f>SUM(B21:B35)</f>
        <v>1067</v>
      </c>
      <c r="C20" s="8">
        <f aca="true" t="shared" si="1" ref="C20:V20">SUM(C21:C35)</f>
        <v>1675</v>
      </c>
      <c r="D20" s="8">
        <f t="shared" si="1"/>
        <v>2942</v>
      </c>
      <c r="E20" s="8">
        <f t="shared" si="1"/>
        <v>4555</v>
      </c>
      <c r="F20" s="8">
        <f t="shared" si="1"/>
        <v>12411</v>
      </c>
      <c r="G20" s="8">
        <f t="shared" si="1"/>
        <v>16337</v>
      </c>
      <c r="H20" s="8">
        <f t="shared" si="1"/>
        <v>25825</v>
      </c>
      <c r="I20" s="8">
        <f t="shared" si="1"/>
        <v>77639</v>
      </c>
      <c r="J20" s="8">
        <f t="shared" si="1"/>
        <v>168562</v>
      </c>
      <c r="K20" s="8">
        <f t="shared" si="1"/>
        <v>217233.84999999998</v>
      </c>
      <c r="L20" s="8">
        <f t="shared" si="1"/>
        <v>292370.5</v>
      </c>
      <c r="M20" s="8">
        <f t="shared" si="1"/>
        <v>419737.93999999994</v>
      </c>
      <c r="N20" s="8">
        <f t="shared" si="1"/>
        <v>510922.76</v>
      </c>
      <c r="O20" s="8">
        <f t="shared" si="1"/>
        <v>454047.69999999995</v>
      </c>
      <c r="P20" s="8">
        <f t="shared" si="1"/>
        <v>535701.8679999999</v>
      </c>
      <c r="Q20" s="8">
        <f t="shared" si="1"/>
        <v>681331.7130000002</v>
      </c>
      <c r="R20" s="8">
        <f t="shared" si="1"/>
        <v>928095.492</v>
      </c>
      <c r="S20" s="8">
        <f t="shared" si="1"/>
        <v>1139451</v>
      </c>
      <c r="T20" s="8">
        <f t="shared" si="1"/>
        <v>3183036.073</v>
      </c>
      <c r="U20" s="8">
        <f t="shared" si="1"/>
        <v>3699303.2929999996</v>
      </c>
      <c r="V20" s="8">
        <f t="shared" si="1"/>
        <v>4820332.778</v>
      </c>
      <c r="W20" s="8">
        <f>SUM(W21:W35)</f>
        <v>5278287.13</v>
      </c>
      <c r="X20" s="18">
        <f aca="true" t="shared" si="2" ref="X20:AC20">X21+X25+X28+X31+X32+X33+X34+X35</f>
        <v>5890772.089</v>
      </c>
      <c r="Y20" s="18">
        <f t="shared" si="2"/>
        <v>6727775.356000001</v>
      </c>
      <c r="Z20" s="18">
        <f t="shared" si="2"/>
        <v>7090531.312</v>
      </c>
      <c r="AA20" s="18">
        <f t="shared" si="2"/>
        <v>7689036.384</v>
      </c>
      <c r="AB20" s="18">
        <f t="shared" si="2"/>
        <v>9162314.799999999</v>
      </c>
      <c r="AC20" s="18">
        <f t="shared" si="2"/>
        <v>10930758.1</v>
      </c>
      <c r="AD20" s="9"/>
    </row>
    <row r="21" spans="1:30" ht="15" customHeight="1">
      <c r="A21" s="17" t="s">
        <v>31</v>
      </c>
      <c r="B21" s="12">
        <v>417</v>
      </c>
      <c r="C21" s="12">
        <v>787</v>
      </c>
      <c r="D21" s="12">
        <v>1808</v>
      </c>
      <c r="E21" s="12">
        <v>1771</v>
      </c>
      <c r="F21" s="12">
        <v>2727</v>
      </c>
      <c r="G21" s="12">
        <v>9726</v>
      </c>
      <c r="H21" s="12">
        <v>8900</v>
      </c>
      <c r="I21" s="12">
        <v>19716</v>
      </c>
      <c r="J21" s="12">
        <v>43758</v>
      </c>
      <c r="K21" s="13">
        <v>69667.49</v>
      </c>
      <c r="L21" s="13">
        <v>91288.3</v>
      </c>
      <c r="M21" s="13">
        <v>133955.49</v>
      </c>
      <c r="N21" s="13">
        <v>157056.49</v>
      </c>
      <c r="O21" s="13">
        <v>195993.3</v>
      </c>
      <c r="P21" s="13">
        <v>229543.492</v>
      </c>
      <c r="Q21" s="13">
        <v>297109.406</v>
      </c>
      <c r="R21" s="13">
        <v>452373.937</v>
      </c>
      <c r="S21" s="13">
        <v>524886</v>
      </c>
      <c r="T21" s="13">
        <v>593450.633</v>
      </c>
      <c r="U21" s="13">
        <v>637798.645</v>
      </c>
      <c r="V21" s="13">
        <v>769645.477</v>
      </c>
      <c r="W21" s="13">
        <v>882029.443</v>
      </c>
      <c r="X21" s="14">
        <f aca="true" t="shared" si="3" ref="X21:AC21">SUM(X22:X24)</f>
        <v>954473.767</v>
      </c>
      <c r="Y21" s="14">
        <f t="shared" si="3"/>
        <v>1087742.93</v>
      </c>
      <c r="Z21" s="14">
        <f t="shared" si="3"/>
        <v>1125891.087</v>
      </c>
      <c r="AA21" s="14">
        <f t="shared" si="3"/>
        <v>1207352.971</v>
      </c>
      <c r="AB21" s="14">
        <f t="shared" si="3"/>
        <v>1356202.6</v>
      </c>
      <c r="AC21" s="14">
        <f t="shared" si="3"/>
        <v>1339340.9</v>
      </c>
      <c r="AD21" s="3"/>
    </row>
    <row r="22" spans="1:30" ht="15" customHeight="1">
      <c r="A22" s="19" t="s">
        <v>23</v>
      </c>
      <c r="B22" s="12"/>
      <c r="C22" s="12"/>
      <c r="D22" s="12"/>
      <c r="E22" s="12"/>
      <c r="F22" s="12"/>
      <c r="G22" s="12"/>
      <c r="H22" s="12"/>
      <c r="I22" s="12"/>
      <c r="J22" s="12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>
        <v>752010.175</v>
      </c>
      <c r="Y22" s="14">
        <v>823177.024</v>
      </c>
      <c r="Z22" s="14">
        <v>830123.968</v>
      </c>
      <c r="AA22" s="14">
        <v>971656.601</v>
      </c>
      <c r="AB22" s="15">
        <v>1055046.5</v>
      </c>
      <c r="AC22" s="3">
        <v>1120318.8</v>
      </c>
      <c r="AD22" s="3"/>
    </row>
    <row r="23" spans="1:30" ht="15" customHeight="1">
      <c r="A23" s="19" t="s">
        <v>24</v>
      </c>
      <c r="B23" s="12"/>
      <c r="C23" s="12"/>
      <c r="D23" s="12"/>
      <c r="E23" s="12"/>
      <c r="F23" s="12"/>
      <c r="G23" s="12"/>
      <c r="H23" s="12"/>
      <c r="I23" s="12"/>
      <c r="J23" s="12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>
        <v>66762.108</v>
      </c>
      <c r="Y23" s="14">
        <v>100324.329</v>
      </c>
      <c r="Z23" s="14">
        <v>97040.013</v>
      </c>
      <c r="AA23" s="14">
        <v>91582</v>
      </c>
      <c r="AB23" s="15">
        <v>132472</v>
      </c>
      <c r="AC23" s="3">
        <v>84904.9</v>
      </c>
      <c r="AD23" s="3"/>
    </row>
    <row r="24" spans="1:30" ht="15" customHeight="1">
      <c r="A24" s="19" t="s">
        <v>25</v>
      </c>
      <c r="B24" s="12"/>
      <c r="C24" s="12"/>
      <c r="D24" s="12"/>
      <c r="E24" s="12"/>
      <c r="F24" s="12"/>
      <c r="G24" s="12"/>
      <c r="H24" s="12"/>
      <c r="I24" s="12"/>
      <c r="J24" s="12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>
        <v>135701.484</v>
      </c>
      <c r="Y24" s="14">
        <v>164241.577</v>
      </c>
      <c r="Z24" s="14">
        <v>198727.106</v>
      </c>
      <c r="AA24" s="14">
        <v>144114.37</v>
      </c>
      <c r="AB24" s="15">
        <v>168684.1</v>
      </c>
      <c r="AC24" s="3">
        <v>134117.2</v>
      </c>
      <c r="AD24" s="3"/>
    </row>
    <row r="25" spans="1:30" ht="15" customHeight="1">
      <c r="A25" s="17" t="s">
        <v>14</v>
      </c>
      <c r="B25" s="12">
        <v>524</v>
      </c>
      <c r="C25" s="12">
        <v>470</v>
      </c>
      <c r="D25" s="12">
        <v>1104</v>
      </c>
      <c r="E25" s="12">
        <v>1243</v>
      </c>
      <c r="F25" s="12">
        <v>6668</v>
      </c>
      <c r="G25" s="12">
        <v>6577</v>
      </c>
      <c r="H25" s="12">
        <v>6759</v>
      </c>
      <c r="I25" s="12">
        <v>18218</v>
      </c>
      <c r="J25" s="12">
        <v>53921</v>
      </c>
      <c r="K25" s="13">
        <v>91836.49</v>
      </c>
      <c r="L25" s="13">
        <v>119895.3</v>
      </c>
      <c r="M25" s="13">
        <v>203398.49</v>
      </c>
      <c r="N25" s="13">
        <v>107777.49</v>
      </c>
      <c r="O25" s="13">
        <v>152082.3</v>
      </c>
      <c r="P25" s="13">
        <v>54389.787</v>
      </c>
      <c r="Q25" s="13">
        <v>42648.998</v>
      </c>
      <c r="R25" s="13">
        <v>142673.043</v>
      </c>
      <c r="S25" s="13">
        <v>144643</v>
      </c>
      <c r="T25" s="13">
        <v>80313.722</v>
      </c>
      <c r="U25" s="13">
        <v>140518.066</v>
      </c>
      <c r="V25" s="13">
        <v>189551.337</v>
      </c>
      <c r="W25" s="13">
        <v>159031.474</v>
      </c>
      <c r="X25" s="14">
        <f aca="true" t="shared" si="4" ref="X25:AC25">SUM(X26:X27)</f>
        <v>319275.43200000003</v>
      </c>
      <c r="Y25" s="14">
        <f t="shared" si="4"/>
        <v>471648.659</v>
      </c>
      <c r="Z25" s="14">
        <f t="shared" si="4"/>
        <v>558206.979</v>
      </c>
      <c r="AA25" s="14">
        <f t="shared" si="4"/>
        <v>961867.055</v>
      </c>
      <c r="AB25" s="14">
        <f t="shared" si="4"/>
        <v>343333.3</v>
      </c>
      <c r="AC25" s="14">
        <f t="shared" si="4"/>
        <v>523474.2</v>
      </c>
      <c r="AD25" s="3"/>
    </row>
    <row r="26" spans="1:30" ht="15" customHeight="1">
      <c r="A26" s="20" t="s">
        <v>26</v>
      </c>
      <c r="B26" s="12"/>
      <c r="C26" s="12"/>
      <c r="D26" s="12"/>
      <c r="E26" s="12"/>
      <c r="F26" s="12"/>
      <c r="G26" s="12"/>
      <c r="H26" s="12"/>
      <c r="I26" s="12"/>
      <c r="J26" s="12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4">
        <v>24798.264</v>
      </c>
      <c r="Y26" s="14">
        <v>23741.605</v>
      </c>
      <c r="Z26" s="14">
        <v>4785.606</v>
      </c>
      <c r="AA26" s="14">
        <v>10757.294</v>
      </c>
      <c r="AB26" s="15">
        <v>38640.5</v>
      </c>
      <c r="AC26" s="3">
        <v>16217.3</v>
      </c>
      <c r="AD26" s="3"/>
    </row>
    <row r="27" spans="1:30" ht="15" customHeight="1">
      <c r="A27" s="20" t="s">
        <v>27</v>
      </c>
      <c r="B27" s="12"/>
      <c r="C27" s="12"/>
      <c r="D27" s="12"/>
      <c r="E27" s="12"/>
      <c r="F27" s="12"/>
      <c r="G27" s="12"/>
      <c r="H27" s="12"/>
      <c r="I27" s="12"/>
      <c r="J27" s="12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4">
        <v>294477.168</v>
      </c>
      <c r="Y27" s="14">
        <v>447907.054</v>
      </c>
      <c r="Z27" s="14">
        <v>553421.373</v>
      </c>
      <c r="AA27" s="14">
        <v>951109.761</v>
      </c>
      <c r="AB27" s="15">
        <v>304692.8</v>
      </c>
      <c r="AC27" s="3">
        <v>507256.9</v>
      </c>
      <c r="AD27" s="3"/>
    </row>
    <row r="28" spans="1:30" ht="15" customHeight="1">
      <c r="A28" s="17" t="s">
        <v>15</v>
      </c>
      <c r="B28" s="12">
        <v>126</v>
      </c>
      <c r="C28" s="12">
        <v>240</v>
      </c>
      <c r="D28" s="12">
        <v>5</v>
      </c>
      <c r="E28" s="12">
        <v>1168</v>
      </c>
      <c r="F28" s="12">
        <v>2850</v>
      </c>
      <c r="G28" s="12">
        <v>2</v>
      </c>
      <c r="H28" s="12">
        <v>9688</v>
      </c>
      <c r="I28" s="12">
        <v>17039</v>
      </c>
      <c r="J28" s="12">
        <v>41107</v>
      </c>
      <c r="K28" s="13">
        <v>40100.49</v>
      </c>
      <c r="L28" s="13">
        <v>63270.3</v>
      </c>
      <c r="M28" s="13">
        <v>59848.49</v>
      </c>
      <c r="N28" s="13">
        <v>190395.49</v>
      </c>
      <c r="O28" s="13">
        <v>93497.3</v>
      </c>
      <c r="P28" s="13">
        <v>212033.989</v>
      </c>
      <c r="Q28" s="13">
        <v>229004.409</v>
      </c>
      <c r="R28" s="13">
        <v>102346.07</v>
      </c>
      <c r="S28" s="13">
        <v>463832</v>
      </c>
      <c r="T28" s="13">
        <v>2399164.011</v>
      </c>
      <c r="U28" s="13">
        <v>2599510.25</v>
      </c>
      <c r="V28" s="13">
        <v>3359361.04</v>
      </c>
      <c r="W28" s="13">
        <v>3049676.035</v>
      </c>
      <c r="X28" s="14">
        <f aca="true" t="shared" si="5" ref="X28:AC28">SUM(X29:X30)</f>
        <v>4122198.31</v>
      </c>
      <c r="Y28" s="14">
        <f t="shared" si="5"/>
        <v>4627293.599</v>
      </c>
      <c r="Z28" s="14">
        <f t="shared" si="5"/>
        <v>4960454.948</v>
      </c>
      <c r="AA28" s="14">
        <f t="shared" si="5"/>
        <v>5193546.358</v>
      </c>
      <c r="AB28" s="14">
        <f t="shared" si="5"/>
        <v>6163152.1</v>
      </c>
      <c r="AC28" s="14">
        <f t="shared" si="5"/>
        <v>7474646.8</v>
      </c>
      <c r="AD28" s="3"/>
    </row>
    <row r="29" spans="1:30" ht="15" customHeight="1">
      <c r="A29" s="19" t="s">
        <v>28</v>
      </c>
      <c r="B29" s="12"/>
      <c r="C29" s="12"/>
      <c r="D29" s="12"/>
      <c r="E29" s="12"/>
      <c r="F29" s="12"/>
      <c r="G29" s="12"/>
      <c r="H29" s="12"/>
      <c r="I29" s="12"/>
      <c r="J29" s="12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4">
        <v>3198674.514</v>
      </c>
      <c r="Y29" s="14">
        <v>3584854.984</v>
      </c>
      <c r="Z29" s="14">
        <v>3849570.902</v>
      </c>
      <c r="AA29" s="14">
        <v>3940332.697</v>
      </c>
      <c r="AB29" s="15">
        <v>4819121.1</v>
      </c>
      <c r="AC29" s="3">
        <v>6063600.6</v>
      </c>
      <c r="AD29" s="3"/>
    </row>
    <row r="30" spans="1:30" ht="15" customHeight="1">
      <c r="A30" s="19" t="s">
        <v>29</v>
      </c>
      <c r="B30" s="12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>
        <v>923523.796</v>
      </c>
      <c r="Y30" s="14">
        <v>1042438.615</v>
      </c>
      <c r="Z30" s="14">
        <v>1110884.046</v>
      </c>
      <c r="AA30" s="14">
        <v>1253213.661</v>
      </c>
      <c r="AB30" s="15">
        <v>1344031</v>
      </c>
      <c r="AC30" s="3">
        <v>1411046.2</v>
      </c>
      <c r="AD30" s="3"/>
    </row>
    <row r="31" spans="1:30" ht="15" customHeight="1">
      <c r="A31" s="17" t="s">
        <v>16</v>
      </c>
      <c r="B31" s="16"/>
      <c r="C31" s="12">
        <v>101</v>
      </c>
      <c r="D31" s="16"/>
      <c r="E31" s="12">
        <v>333</v>
      </c>
      <c r="F31" s="12">
        <v>166</v>
      </c>
      <c r="G31" s="16"/>
      <c r="H31" s="12">
        <v>478</v>
      </c>
      <c r="I31" s="12">
        <v>275</v>
      </c>
      <c r="J31" s="12">
        <v>513</v>
      </c>
      <c r="K31" s="13">
        <v>1166.49</v>
      </c>
      <c r="L31" s="13">
        <v>1887.3</v>
      </c>
      <c r="M31" s="13">
        <v>3641.49</v>
      </c>
      <c r="N31" s="13">
        <v>28966.49</v>
      </c>
      <c r="O31" s="13">
        <v>4888.3</v>
      </c>
      <c r="P31" s="13">
        <v>30144.2</v>
      </c>
      <c r="Q31" s="13">
        <v>83722.3</v>
      </c>
      <c r="R31" s="13">
        <v>97087.409</v>
      </c>
      <c r="S31" s="16"/>
      <c r="T31" s="13">
        <v>14018.913</v>
      </c>
      <c r="U31" s="13">
        <v>13085.604</v>
      </c>
      <c r="V31" s="16"/>
      <c r="W31" s="16"/>
      <c r="X31" s="14">
        <v>4778</v>
      </c>
      <c r="Y31" s="14">
        <v>2094.389</v>
      </c>
      <c r="Z31" s="14">
        <v>3459.626</v>
      </c>
      <c r="AA31" s="14">
        <v>320000</v>
      </c>
      <c r="AB31" s="15">
        <v>412660.6</v>
      </c>
      <c r="AC31" s="3">
        <v>78000</v>
      </c>
      <c r="AD31" s="3"/>
    </row>
    <row r="32" spans="1:30" ht="15" customHeight="1">
      <c r="A32" s="17" t="s">
        <v>13</v>
      </c>
      <c r="B32" s="16"/>
      <c r="C32" s="16"/>
      <c r="D32" s="12">
        <v>12</v>
      </c>
      <c r="E32" s="12">
        <v>40</v>
      </c>
      <c r="F32" s="16"/>
      <c r="G32" s="12">
        <v>32</v>
      </c>
      <c r="H32" s="16"/>
      <c r="I32" s="12">
        <v>22391</v>
      </c>
      <c r="J32" s="12">
        <v>29263</v>
      </c>
      <c r="K32" s="13">
        <v>14373.49</v>
      </c>
      <c r="L32" s="13">
        <v>16029.3</v>
      </c>
      <c r="M32" s="13">
        <v>16735.49</v>
      </c>
      <c r="N32" s="13">
        <v>26722.4</v>
      </c>
      <c r="O32" s="13">
        <v>4396.3</v>
      </c>
      <c r="P32" s="13">
        <v>8640.2</v>
      </c>
      <c r="Q32" s="13">
        <v>14977.3</v>
      </c>
      <c r="R32" s="13">
        <v>91220.832</v>
      </c>
      <c r="S32" s="13">
        <v>6090</v>
      </c>
      <c r="T32" s="13">
        <v>77897.022</v>
      </c>
      <c r="U32" s="13">
        <v>224737.806</v>
      </c>
      <c r="V32" s="13">
        <v>297965.897</v>
      </c>
      <c r="W32" s="13">
        <v>316452.224</v>
      </c>
      <c r="X32" s="14">
        <v>383840.212</v>
      </c>
      <c r="Y32" s="14">
        <v>318829.438</v>
      </c>
      <c r="Z32" s="14">
        <v>66984.503</v>
      </c>
      <c r="AA32" s="14"/>
      <c r="AB32" s="15">
        <v>550992.5</v>
      </c>
      <c r="AC32" s="3">
        <v>730821.8</v>
      </c>
      <c r="AD32" s="3"/>
    </row>
    <row r="33" spans="1:30" ht="15" customHeight="1">
      <c r="A33" s="17" t="s">
        <v>10</v>
      </c>
      <c r="B33" s="16"/>
      <c r="C33" s="12">
        <v>77</v>
      </c>
      <c r="D33" s="12">
        <v>13</v>
      </c>
      <c r="E33" s="16"/>
      <c r="F33" s="16"/>
      <c r="G33" s="16"/>
      <c r="H33" s="16"/>
      <c r="I33" s="16"/>
      <c r="J33" s="16"/>
      <c r="K33" s="13">
        <v>89.4</v>
      </c>
      <c r="L33" s="16"/>
      <c r="M33" s="13">
        <v>2158.49</v>
      </c>
      <c r="N33" s="13">
        <v>4.4</v>
      </c>
      <c r="O33" s="13">
        <v>3190.2</v>
      </c>
      <c r="P33" s="13">
        <v>950.2</v>
      </c>
      <c r="Q33" s="13">
        <v>13869.3</v>
      </c>
      <c r="R33" s="13">
        <v>42394.201</v>
      </c>
      <c r="S33" s="16"/>
      <c r="T33" s="16"/>
      <c r="U33" s="16"/>
      <c r="V33" s="13">
        <v>35362.753</v>
      </c>
      <c r="W33" s="16"/>
      <c r="X33" s="14"/>
      <c r="Y33" s="14">
        <v>33608.754</v>
      </c>
      <c r="Z33" s="14">
        <v>289573.76</v>
      </c>
      <c r="AA33" s="14"/>
      <c r="AB33" s="15">
        <v>318490</v>
      </c>
      <c r="AC33" s="3"/>
      <c r="AD33" s="3"/>
    </row>
    <row r="34" spans="1:30" ht="15" customHeight="1">
      <c r="A34" s="17" t="s">
        <v>21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3">
        <v>7832.923</v>
      </c>
      <c r="V34" s="13">
        <v>161825.67</v>
      </c>
      <c r="W34" s="13">
        <v>871097.954</v>
      </c>
      <c r="X34" s="14">
        <v>37566.615</v>
      </c>
      <c r="Y34" s="14">
        <v>147753.307</v>
      </c>
      <c r="Z34" s="14">
        <v>13702.879</v>
      </c>
      <c r="AA34" s="14"/>
      <c r="AB34" s="15">
        <v>16623.7</v>
      </c>
      <c r="AC34" s="3">
        <v>19431.7</v>
      </c>
      <c r="AD34" s="3"/>
    </row>
    <row r="35" spans="1:30" ht="15" customHeight="1">
      <c r="A35" s="17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3">
        <v>18191.772</v>
      </c>
      <c r="U35" s="13">
        <v>75819.999</v>
      </c>
      <c r="V35" s="13">
        <v>6620.604</v>
      </c>
      <c r="W35" s="16"/>
      <c r="X35" s="14">
        <v>68639.753</v>
      </c>
      <c r="Y35" s="14">
        <v>38804.28</v>
      </c>
      <c r="Z35" s="14">
        <v>72257.53</v>
      </c>
      <c r="AA35" s="14">
        <v>6270</v>
      </c>
      <c r="AB35" s="15">
        <v>860</v>
      </c>
      <c r="AC35" s="3">
        <v>765042.7</v>
      </c>
      <c r="AD35" s="3"/>
    </row>
    <row r="36" spans="1:30" ht="15" customHeight="1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3"/>
    </row>
    <row r="37" ht="15" customHeight="1">
      <c r="A37" s="24" t="s">
        <v>37</v>
      </c>
    </row>
    <row r="38" spans="1:29" ht="15" customHeight="1">
      <c r="A38" s="24" t="s">
        <v>38</v>
      </c>
      <c r="AC38" s="1" t="s">
        <v>34</v>
      </c>
    </row>
    <row r="39" s="25" customFormat="1" ht="15" customHeight="1">
      <c r="A39" s="24" t="s">
        <v>30</v>
      </c>
    </row>
    <row r="40" ht="15" customHeight="1">
      <c r="A40" s="26" t="s">
        <v>39</v>
      </c>
    </row>
    <row r="41" ht="15" customHeight="1"/>
    <row r="42" ht="15" customHeight="1"/>
    <row r="43" ht="15" customHeight="1"/>
    <row r="44" spans="1:29" ht="15" customHeight="1">
      <c r="A44" s="45" t="s">
        <v>35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</row>
    <row r="45" spans="1:29" ht="15" customHeight="1">
      <c r="A45" s="46" t="s">
        <v>17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</row>
    <row r="46" spans="1:13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29" ht="15" customHeight="1">
      <c r="A47" s="4" t="s">
        <v>1</v>
      </c>
      <c r="B47" s="5">
        <v>1980</v>
      </c>
      <c r="C47" s="5">
        <v>1981</v>
      </c>
      <c r="D47" s="5">
        <v>1982</v>
      </c>
      <c r="E47" s="5">
        <v>1983</v>
      </c>
      <c r="F47" s="5">
        <v>1984</v>
      </c>
      <c r="G47" s="5">
        <v>1985</v>
      </c>
      <c r="H47" s="5">
        <v>1986</v>
      </c>
      <c r="I47" s="5">
        <v>1987</v>
      </c>
      <c r="J47" s="5">
        <v>1988</v>
      </c>
      <c r="K47" s="5">
        <v>1989</v>
      </c>
      <c r="L47" s="5">
        <v>1990</v>
      </c>
      <c r="M47" s="5">
        <v>1991</v>
      </c>
      <c r="N47" s="5">
        <v>1992</v>
      </c>
      <c r="O47" s="5">
        <v>1993</v>
      </c>
      <c r="P47" s="5">
        <v>1994</v>
      </c>
      <c r="Q47" s="5">
        <v>1995</v>
      </c>
      <c r="R47" s="5">
        <v>1996</v>
      </c>
      <c r="S47" s="5">
        <v>1997</v>
      </c>
      <c r="T47" s="6">
        <v>1998</v>
      </c>
      <c r="U47" s="6">
        <v>1999</v>
      </c>
      <c r="V47" s="6">
        <v>2000</v>
      </c>
      <c r="W47" s="6">
        <v>2001</v>
      </c>
      <c r="X47" s="6">
        <v>2002</v>
      </c>
      <c r="Y47" s="6">
        <v>2003</v>
      </c>
      <c r="Z47" s="6">
        <v>2004</v>
      </c>
      <c r="AA47" s="6">
        <v>2005</v>
      </c>
      <c r="AB47" s="6">
        <v>2006</v>
      </c>
      <c r="AC47" s="6">
        <v>2007</v>
      </c>
    </row>
    <row r="48" spans="1:22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9" s="10" customFormat="1" ht="15" customHeight="1">
      <c r="A49" s="7" t="s">
        <v>2</v>
      </c>
      <c r="B49" s="27">
        <f>SUM(B50:B60)</f>
        <v>100</v>
      </c>
      <c r="C49" s="27">
        <f aca="true" t="shared" si="6" ref="C49:AB49">SUM(C50:C60)</f>
        <v>100</v>
      </c>
      <c r="D49" s="27">
        <f t="shared" si="6"/>
        <v>100</v>
      </c>
      <c r="E49" s="27">
        <f t="shared" si="6"/>
        <v>100</v>
      </c>
      <c r="F49" s="27">
        <f t="shared" si="6"/>
        <v>100</v>
      </c>
      <c r="G49" s="27">
        <f t="shared" si="6"/>
        <v>100</v>
      </c>
      <c r="H49" s="27">
        <f t="shared" si="6"/>
        <v>100.00000000000001</v>
      </c>
      <c r="I49" s="27">
        <f t="shared" si="6"/>
        <v>100</v>
      </c>
      <c r="J49" s="27">
        <f t="shared" si="6"/>
        <v>100</v>
      </c>
      <c r="K49" s="27">
        <f t="shared" si="6"/>
        <v>100</v>
      </c>
      <c r="L49" s="27">
        <f t="shared" si="6"/>
        <v>100</v>
      </c>
      <c r="M49" s="27">
        <f t="shared" si="6"/>
        <v>100</v>
      </c>
      <c r="N49" s="27">
        <f t="shared" si="6"/>
        <v>99.99999999999999</v>
      </c>
      <c r="O49" s="27">
        <f t="shared" si="6"/>
        <v>100.00000000000001</v>
      </c>
      <c r="P49" s="27">
        <f t="shared" si="6"/>
        <v>99.99999999999999</v>
      </c>
      <c r="Q49" s="27">
        <f t="shared" si="6"/>
        <v>100</v>
      </c>
      <c r="R49" s="27">
        <f t="shared" si="6"/>
        <v>100</v>
      </c>
      <c r="S49" s="27">
        <f t="shared" si="6"/>
        <v>100.00000000000001</v>
      </c>
      <c r="T49" s="27">
        <f t="shared" si="6"/>
        <v>100</v>
      </c>
      <c r="U49" s="27">
        <f t="shared" si="6"/>
        <v>100</v>
      </c>
      <c r="V49" s="27">
        <f t="shared" si="6"/>
        <v>100</v>
      </c>
      <c r="W49" s="27">
        <f t="shared" si="6"/>
        <v>100</v>
      </c>
      <c r="X49" s="27">
        <f t="shared" si="6"/>
        <v>99.99999999999999</v>
      </c>
      <c r="Y49" s="27">
        <f t="shared" si="6"/>
        <v>99.99999999999999</v>
      </c>
      <c r="Z49" s="27">
        <f t="shared" si="6"/>
        <v>100.00000000000003</v>
      </c>
      <c r="AA49" s="27">
        <f t="shared" si="6"/>
        <v>100</v>
      </c>
      <c r="AB49" s="27">
        <f t="shared" si="6"/>
        <v>100.00000000000001</v>
      </c>
      <c r="AC49" s="27">
        <f>SUM(AC50:AC60)</f>
        <v>100</v>
      </c>
    </row>
    <row r="50" spans="1:29" ht="15" customHeight="1">
      <c r="A50" s="17" t="s">
        <v>3</v>
      </c>
      <c r="B50" s="28">
        <f aca="true" t="shared" si="7" ref="B50:AC59">B8/B$7*100</f>
        <v>1.874414245548266</v>
      </c>
      <c r="C50" s="28">
        <f t="shared" si="7"/>
        <v>1.1940298507462688</v>
      </c>
      <c r="D50" s="28">
        <f t="shared" si="7"/>
        <v>0.7817811012916385</v>
      </c>
      <c r="E50" s="28">
        <f t="shared" si="7"/>
        <v>0.7683863885839737</v>
      </c>
      <c r="F50" s="28">
        <f t="shared" si="7"/>
        <v>0.04028684231729917</v>
      </c>
      <c r="G50" s="28">
        <f t="shared" si="7"/>
        <v>0.024484299442982187</v>
      </c>
      <c r="H50" s="28">
        <f t="shared" si="7"/>
        <v>0.023233301064859633</v>
      </c>
      <c r="I50" s="28">
        <f t="shared" si="7"/>
        <v>0.01545614961552828</v>
      </c>
      <c r="J50" s="28">
        <f t="shared" si="7"/>
        <v>0.02610315492222446</v>
      </c>
      <c r="K50" s="28">
        <f t="shared" si="7"/>
        <v>0.47110532523023585</v>
      </c>
      <c r="L50" s="28">
        <f t="shared" si="7"/>
        <v>1.1309230069803111</v>
      </c>
      <c r="M50" s="28">
        <f t="shared" si="7"/>
        <v>1.1955920561331586</v>
      </c>
      <c r="N50" s="28">
        <f t="shared" si="7"/>
        <v>1.286378294333312</v>
      </c>
      <c r="O50" s="28">
        <f t="shared" si="7"/>
        <v>1.5316643230080207</v>
      </c>
      <c r="P50" s="28">
        <f t="shared" si="7"/>
        <v>1.4138876075739482</v>
      </c>
      <c r="Q50" s="28">
        <f t="shared" si="7"/>
        <v>1.3562030872278221</v>
      </c>
      <c r="R50" s="28">
        <f t="shared" si="7"/>
        <v>1.5961797172483199</v>
      </c>
      <c r="S50" s="28">
        <f t="shared" si="7"/>
        <v>1.9686673670039345</v>
      </c>
      <c r="T50" s="28">
        <f t="shared" si="7"/>
        <v>0.8743545269899929</v>
      </c>
      <c r="U50" s="28">
        <f t="shared" si="7"/>
        <v>0.9299926844359987</v>
      </c>
      <c r="V50" s="28">
        <f t="shared" si="7"/>
        <v>1.2639212437378322</v>
      </c>
      <c r="W50" s="28">
        <f t="shared" si="7"/>
        <v>1.5367054311802852</v>
      </c>
      <c r="X50" s="28">
        <f t="shared" si="7"/>
        <v>1.5702354055205408</v>
      </c>
      <c r="Y50" s="28">
        <f t="shared" si="7"/>
        <v>1.6039490513571186</v>
      </c>
      <c r="Z50" s="28">
        <f t="shared" si="7"/>
        <v>1.5998656660328985</v>
      </c>
      <c r="AA50" s="28">
        <f t="shared" si="7"/>
        <v>1.5851611035893363</v>
      </c>
      <c r="AB50" s="28">
        <f t="shared" si="7"/>
        <v>1.5039059779958666</v>
      </c>
      <c r="AC50" s="28">
        <f t="shared" si="7"/>
        <v>1.234911602334334</v>
      </c>
    </row>
    <row r="51" spans="1:29" ht="15" customHeight="1">
      <c r="A51" s="17" t="s">
        <v>4</v>
      </c>
      <c r="B51" s="28">
        <f t="shared" si="7"/>
        <v>2.999062792877226</v>
      </c>
      <c r="C51" s="28">
        <f t="shared" si="7"/>
        <v>2.1492537313432836</v>
      </c>
      <c r="D51" s="28">
        <f t="shared" si="7"/>
        <v>3.5350101971447994</v>
      </c>
      <c r="E51" s="28">
        <f t="shared" si="7"/>
        <v>1.0537870472008781</v>
      </c>
      <c r="F51" s="28">
        <f t="shared" si="7"/>
        <v>1.7484489565707841</v>
      </c>
      <c r="G51" s="28">
        <f t="shared" si="7"/>
        <v>1.2058517475668729</v>
      </c>
      <c r="H51" s="28">
        <f t="shared" si="7"/>
        <v>1.70377541142304</v>
      </c>
      <c r="I51" s="28">
        <f t="shared" si="7"/>
        <v>0.9209289145918932</v>
      </c>
      <c r="J51" s="28">
        <f t="shared" si="7"/>
        <v>1.2760883235842004</v>
      </c>
      <c r="K51" s="28">
        <f t="shared" si="7"/>
        <v>1.4387263860412147</v>
      </c>
      <c r="L51" s="28">
        <f t="shared" si="7"/>
        <v>1.957612610720656</v>
      </c>
      <c r="M51" s="28">
        <f t="shared" si="7"/>
        <v>2.0894837525297056</v>
      </c>
      <c r="N51" s="28">
        <f t="shared" si="7"/>
        <v>2.36325331341643</v>
      </c>
      <c r="O51" s="28">
        <f t="shared" si="7"/>
        <v>3.024238058397008</v>
      </c>
      <c r="P51" s="28">
        <f t="shared" si="7"/>
        <v>3.1542719439392632</v>
      </c>
      <c r="Q51" s="28">
        <f t="shared" si="7"/>
        <v>3.816195426463703</v>
      </c>
      <c r="R51" s="28">
        <f t="shared" si="7"/>
        <v>3.288220798727896</v>
      </c>
      <c r="S51" s="28">
        <f t="shared" si="7"/>
        <v>3.582251452673261</v>
      </c>
      <c r="T51" s="28">
        <f t="shared" si="7"/>
        <v>1.3706402629261059</v>
      </c>
      <c r="U51" s="28">
        <f t="shared" si="7"/>
        <v>1.5159446673679373</v>
      </c>
      <c r="V51" s="28">
        <f t="shared" si="7"/>
        <v>1.614693374599209</v>
      </c>
      <c r="W51" s="28">
        <f t="shared" si="7"/>
        <v>2.12797030994409</v>
      </c>
      <c r="X51" s="28">
        <f t="shared" si="7"/>
        <v>1.7461402587968973</v>
      </c>
      <c r="Y51" s="28">
        <f t="shared" si="7"/>
        <v>1.6232197899207026</v>
      </c>
      <c r="Z51" s="28">
        <f t="shared" si="7"/>
        <v>1.6312773600512382</v>
      </c>
      <c r="AA51" s="28">
        <f t="shared" si="7"/>
        <v>1.5976415231383565</v>
      </c>
      <c r="AB51" s="28">
        <f t="shared" si="7"/>
        <v>1.923888273299669</v>
      </c>
      <c r="AC51" s="28">
        <f t="shared" si="7"/>
        <v>1.446266567732388</v>
      </c>
    </row>
    <row r="52" spans="1:29" ht="15" customHeight="1">
      <c r="A52" s="17" t="s">
        <v>5</v>
      </c>
      <c r="B52" s="28">
        <f t="shared" si="7"/>
        <v>2.999062792877226</v>
      </c>
      <c r="C52" s="28">
        <f t="shared" si="7"/>
        <v>0.47761194029850745</v>
      </c>
      <c r="D52" s="28">
        <f t="shared" si="7"/>
        <v>0.5098572399728076</v>
      </c>
      <c r="E52" s="28">
        <f t="shared" si="7"/>
        <v>1.3830954994511526</v>
      </c>
      <c r="F52" s="28">
        <f t="shared" si="7"/>
        <v>4.39126581258561</v>
      </c>
      <c r="G52" s="28">
        <f t="shared" si="7"/>
        <v>2.1301340515394505</v>
      </c>
      <c r="H52" s="28">
        <f t="shared" si="7"/>
        <v>2.7337850919651503</v>
      </c>
      <c r="I52" s="28">
        <f t="shared" si="7"/>
        <v>11.566351962286994</v>
      </c>
      <c r="J52" s="28">
        <f t="shared" si="7"/>
        <v>13.144718263902897</v>
      </c>
      <c r="K52" s="28">
        <f t="shared" si="7"/>
        <v>9.526786347244306</v>
      </c>
      <c r="L52" s="28">
        <f t="shared" si="7"/>
        <v>2.9655787928566903</v>
      </c>
      <c r="M52" s="28">
        <f t="shared" si="7"/>
        <v>2.69367067738622</v>
      </c>
      <c r="N52" s="28">
        <f t="shared" si="7"/>
        <v>1.8173782810240606</v>
      </c>
      <c r="O52" s="28">
        <f t="shared" si="7"/>
        <v>1.7776735988571428</v>
      </c>
      <c r="P52" s="28">
        <f t="shared" si="7"/>
        <v>1.3237352206617845</v>
      </c>
      <c r="Q52" s="28">
        <f t="shared" si="7"/>
        <v>4.579183620674806</v>
      </c>
      <c r="R52" s="28">
        <f t="shared" si="7"/>
        <v>1.508288653555921</v>
      </c>
      <c r="S52" s="28">
        <f t="shared" si="7"/>
        <v>3.449292685688108</v>
      </c>
      <c r="T52" s="28">
        <f t="shared" si="7"/>
        <v>2.7936785182641564</v>
      </c>
      <c r="U52" s="28">
        <f t="shared" si="7"/>
        <v>2.0209812788659067</v>
      </c>
      <c r="V52" s="28">
        <f t="shared" si="7"/>
        <v>1.2615278820071538</v>
      </c>
      <c r="W52" s="28">
        <f t="shared" si="7"/>
        <v>1.0272343596434854</v>
      </c>
      <c r="X52" s="28">
        <f t="shared" si="7"/>
        <v>0.5123702214920303</v>
      </c>
      <c r="Y52" s="28">
        <f t="shared" si="7"/>
        <v>0.5334238451941556</v>
      </c>
      <c r="Z52" s="28">
        <f t="shared" si="7"/>
        <v>0.3901515666841752</v>
      </c>
      <c r="AA52" s="28">
        <f t="shared" si="7"/>
        <v>0.20764441995908758</v>
      </c>
      <c r="AB52" s="28">
        <f t="shared" si="7"/>
        <v>0.19266092014214578</v>
      </c>
      <c r="AC52" s="28">
        <f t="shared" si="7"/>
        <v>0.7326344546953244</v>
      </c>
    </row>
    <row r="53" spans="1:29" ht="15" customHeight="1">
      <c r="A53" s="17" t="s">
        <v>6</v>
      </c>
      <c r="B53" s="28">
        <f t="shared" si="7"/>
        <v>10.121836925960636</v>
      </c>
      <c r="C53" s="28">
        <f t="shared" si="7"/>
        <v>44.59701492537314</v>
      </c>
      <c r="D53" s="28">
        <f t="shared" si="7"/>
        <v>16.315431679129844</v>
      </c>
      <c r="E53" s="28">
        <f t="shared" si="7"/>
        <v>22.30515916575192</v>
      </c>
      <c r="F53" s="28">
        <f t="shared" si="7"/>
        <v>25.267907501410043</v>
      </c>
      <c r="G53" s="28">
        <f t="shared" si="7"/>
        <v>4.284752402521883</v>
      </c>
      <c r="H53" s="28">
        <f t="shared" si="7"/>
        <v>21.10358180058083</v>
      </c>
      <c r="I53" s="28">
        <f t="shared" si="7"/>
        <v>12.478264789603163</v>
      </c>
      <c r="J53" s="28">
        <f t="shared" si="7"/>
        <v>3.857927646800584</v>
      </c>
      <c r="K53" s="28">
        <f t="shared" si="7"/>
        <v>2.8993646476745334</v>
      </c>
      <c r="L53" s="28">
        <f t="shared" si="7"/>
        <v>1.7568402493654296</v>
      </c>
      <c r="M53" s="28">
        <f t="shared" si="7"/>
        <v>1.7125816566610121</v>
      </c>
      <c r="N53" s="28">
        <f t="shared" si="7"/>
        <v>1.2628913800675952</v>
      </c>
      <c r="O53" s="28">
        <f t="shared" si="7"/>
        <v>1.5798971174672487</v>
      </c>
      <c r="P53" s="28">
        <f t="shared" si="7"/>
        <v>2.941551937346791</v>
      </c>
      <c r="Q53" s="28">
        <f t="shared" si="7"/>
        <v>2.555401107001785</v>
      </c>
      <c r="R53" s="28">
        <f t="shared" si="7"/>
        <v>1.4542937786406145</v>
      </c>
      <c r="S53" s="28">
        <f t="shared" si="7"/>
        <v>2.225457698488132</v>
      </c>
      <c r="T53" s="28">
        <f t="shared" si="7"/>
        <v>0.5742868312130498</v>
      </c>
      <c r="U53" s="28">
        <f t="shared" si="7"/>
        <v>0.318847552249077</v>
      </c>
      <c r="V53" s="28">
        <f t="shared" si="7"/>
        <v>0.27491759615605527</v>
      </c>
      <c r="W53" s="28">
        <f t="shared" si="7"/>
        <v>0.37810999114782906</v>
      </c>
      <c r="X53" s="28">
        <f t="shared" si="7"/>
        <v>0.265866116756499</v>
      </c>
      <c r="Y53" s="28">
        <f t="shared" si="7"/>
        <v>0.28242668630507106</v>
      </c>
      <c r="Z53" s="28">
        <f t="shared" si="7"/>
        <v>0.28958150096947205</v>
      </c>
      <c r="AA53" s="28">
        <f t="shared" si="7"/>
        <v>0.24623928219924002</v>
      </c>
      <c r="AB53" s="28">
        <f t="shared" si="7"/>
        <v>0.9866567780447798</v>
      </c>
      <c r="AC53" s="28">
        <f t="shared" si="7"/>
        <v>0.16064027617627</v>
      </c>
    </row>
    <row r="54" spans="1:29" ht="15" customHeight="1">
      <c r="A54" s="17" t="s">
        <v>7</v>
      </c>
      <c r="B54" s="28">
        <f t="shared" si="7"/>
        <v>0</v>
      </c>
      <c r="C54" s="28">
        <f t="shared" si="7"/>
        <v>0</v>
      </c>
      <c r="D54" s="28">
        <f t="shared" si="7"/>
        <v>0</v>
      </c>
      <c r="E54" s="28">
        <f t="shared" si="7"/>
        <v>0</v>
      </c>
      <c r="F54" s="28">
        <f t="shared" si="7"/>
        <v>0</v>
      </c>
      <c r="G54" s="28">
        <f t="shared" si="7"/>
        <v>0</v>
      </c>
      <c r="H54" s="28">
        <f t="shared" si="7"/>
        <v>0</v>
      </c>
      <c r="I54" s="28">
        <f t="shared" si="7"/>
        <v>0</v>
      </c>
      <c r="J54" s="28">
        <f t="shared" si="7"/>
        <v>0</v>
      </c>
      <c r="K54" s="28">
        <f t="shared" si="7"/>
        <v>0</v>
      </c>
      <c r="L54" s="28">
        <f t="shared" si="7"/>
        <v>0</v>
      </c>
      <c r="M54" s="28">
        <f t="shared" si="7"/>
        <v>0</v>
      </c>
      <c r="N54" s="28">
        <f t="shared" si="7"/>
        <v>0</v>
      </c>
      <c r="O54" s="28">
        <f t="shared" si="7"/>
        <v>0</v>
      </c>
      <c r="P54" s="28">
        <f t="shared" si="7"/>
        <v>0</v>
      </c>
      <c r="Q54" s="28">
        <f t="shared" si="7"/>
        <v>0</v>
      </c>
      <c r="R54" s="28">
        <f t="shared" si="7"/>
        <v>0</v>
      </c>
      <c r="S54" s="28">
        <f t="shared" si="7"/>
        <v>0</v>
      </c>
      <c r="T54" s="28">
        <f t="shared" si="7"/>
        <v>0</v>
      </c>
      <c r="U54" s="28">
        <f t="shared" si="7"/>
        <v>0</v>
      </c>
      <c r="V54" s="28">
        <f t="shared" si="7"/>
        <v>0</v>
      </c>
      <c r="W54" s="28">
        <f t="shared" si="7"/>
        <v>0</v>
      </c>
      <c r="X54" s="28">
        <f t="shared" si="7"/>
        <v>0</v>
      </c>
      <c r="Y54" s="28">
        <f t="shared" si="7"/>
        <v>0</v>
      </c>
      <c r="Z54" s="28">
        <f t="shared" si="7"/>
        <v>0</v>
      </c>
      <c r="AA54" s="28">
        <f t="shared" si="7"/>
        <v>0</v>
      </c>
      <c r="AB54" s="28">
        <f t="shared" si="7"/>
        <v>0</v>
      </c>
      <c r="AC54" s="28">
        <f t="shared" si="7"/>
        <v>0</v>
      </c>
    </row>
    <row r="55" spans="1:29" ht="15" customHeight="1">
      <c r="A55" s="17" t="s">
        <v>8</v>
      </c>
      <c r="B55" s="28">
        <f t="shared" si="7"/>
        <v>44.70477975632615</v>
      </c>
      <c r="C55" s="28">
        <f t="shared" si="7"/>
        <v>45.731343283582085</v>
      </c>
      <c r="D55" s="28">
        <f t="shared" si="7"/>
        <v>69.88443235893949</v>
      </c>
      <c r="E55" s="28">
        <f t="shared" si="7"/>
        <v>56.399560922063664</v>
      </c>
      <c r="F55" s="28">
        <f t="shared" si="7"/>
        <v>50.88228184674885</v>
      </c>
      <c r="G55" s="28">
        <f t="shared" si="7"/>
        <v>79.94123768133684</v>
      </c>
      <c r="H55" s="28">
        <f t="shared" si="7"/>
        <v>57.889641819941914</v>
      </c>
      <c r="I55" s="28">
        <f t="shared" si="7"/>
        <v>46.835997372454564</v>
      </c>
      <c r="J55" s="28">
        <f t="shared" si="7"/>
        <v>60.70763279980067</v>
      </c>
      <c r="K55" s="28">
        <f t="shared" si="7"/>
        <v>62.90660109062218</v>
      </c>
      <c r="L55" s="28">
        <f t="shared" si="7"/>
        <v>78.91020420225104</v>
      </c>
      <c r="M55" s="28">
        <f t="shared" si="7"/>
        <v>75.50963083726228</v>
      </c>
      <c r="N55" s="28">
        <f t="shared" si="7"/>
        <v>72.93888626618346</v>
      </c>
      <c r="O55" s="28">
        <f t="shared" si="7"/>
        <v>69.7266689383799</v>
      </c>
      <c r="P55" s="28">
        <f t="shared" si="7"/>
        <v>72.58065500969107</v>
      </c>
      <c r="Q55" s="28">
        <f t="shared" si="7"/>
        <v>77.52231735907145</v>
      </c>
      <c r="R55" s="28">
        <f t="shared" si="7"/>
        <v>79.45926883135857</v>
      </c>
      <c r="S55" s="28">
        <f t="shared" si="7"/>
        <v>84.73729892729042</v>
      </c>
      <c r="T55" s="28">
        <f t="shared" si="7"/>
        <v>38.30158879886499</v>
      </c>
      <c r="U55" s="28">
        <f t="shared" si="7"/>
        <v>37.35997950249709</v>
      </c>
      <c r="V55" s="28">
        <f t="shared" si="7"/>
        <v>37.08059375397754</v>
      </c>
      <c r="W55" s="28">
        <f t="shared" si="7"/>
        <v>36.019332582234874</v>
      </c>
      <c r="X55" s="28">
        <f t="shared" si="7"/>
        <v>33.36250875619303</v>
      </c>
      <c r="Y55" s="28">
        <f t="shared" si="7"/>
        <v>34.74363004578299</v>
      </c>
      <c r="Z55" s="28">
        <f t="shared" si="7"/>
        <v>35.10005979083674</v>
      </c>
      <c r="AA55" s="28">
        <f t="shared" si="7"/>
        <v>35.969895873495716</v>
      </c>
      <c r="AB55" s="28">
        <f t="shared" si="7"/>
        <v>34.98550388161734</v>
      </c>
      <c r="AC55" s="28">
        <f t="shared" si="7"/>
        <v>29.579518368446927</v>
      </c>
    </row>
    <row r="56" spans="1:29" ht="15" customHeight="1">
      <c r="A56" s="17" t="s">
        <v>9</v>
      </c>
      <c r="B56" s="28">
        <f t="shared" si="7"/>
        <v>0</v>
      </c>
      <c r="C56" s="28">
        <f t="shared" si="7"/>
        <v>0</v>
      </c>
      <c r="D56" s="28">
        <f t="shared" si="7"/>
        <v>0</v>
      </c>
      <c r="E56" s="28">
        <f t="shared" si="7"/>
        <v>0</v>
      </c>
      <c r="F56" s="28">
        <f t="shared" si="7"/>
        <v>2.8845379099186204</v>
      </c>
      <c r="G56" s="28">
        <f t="shared" si="7"/>
        <v>0.48968598885964376</v>
      </c>
      <c r="H56" s="28">
        <f t="shared" si="7"/>
        <v>8.418199419167474</v>
      </c>
      <c r="I56" s="28">
        <f t="shared" si="7"/>
        <v>17.04684501345973</v>
      </c>
      <c r="J56" s="28">
        <f t="shared" si="7"/>
        <v>3.620626238416725</v>
      </c>
      <c r="K56" s="28">
        <f t="shared" si="7"/>
        <v>8.478606920285886</v>
      </c>
      <c r="L56" s="28">
        <f t="shared" si="7"/>
        <v>3.2843519458091115</v>
      </c>
      <c r="M56" s="28">
        <f t="shared" si="7"/>
        <v>7.186703408664913</v>
      </c>
      <c r="N56" s="28">
        <f t="shared" si="7"/>
        <v>4.28017696607002</v>
      </c>
      <c r="O56" s="28">
        <f t="shared" si="7"/>
        <v>5.484330816888227</v>
      </c>
      <c r="P56" s="28">
        <f t="shared" si="7"/>
        <v>7.840182069934816</v>
      </c>
      <c r="Q56" s="28">
        <f t="shared" si="7"/>
        <v>6.8876015821208645</v>
      </c>
      <c r="R56" s="28">
        <f t="shared" si="7"/>
        <v>3.986658734896646</v>
      </c>
      <c r="S56" s="28">
        <f t="shared" si="7"/>
        <v>4.0370318688561415</v>
      </c>
      <c r="T56" s="28">
        <f t="shared" si="7"/>
        <v>0</v>
      </c>
      <c r="U56" s="28">
        <f t="shared" si="7"/>
        <v>0.5622653876301134</v>
      </c>
      <c r="V56" s="28">
        <f t="shared" si="7"/>
        <v>5.931104431313186</v>
      </c>
      <c r="W56" s="28">
        <f t="shared" si="7"/>
        <v>0</v>
      </c>
      <c r="X56" s="28">
        <f t="shared" si="7"/>
        <v>0</v>
      </c>
      <c r="Y56" s="28">
        <f t="shared" si="7"/>
        <v>0</v>
      </c>
      <c r="Z56" s="28">
        <f t="shared" si="7"/>
        <v>0</v>
      </c>
      <c r="AA56" s="28">
        <f t="shared" si="7"/>
        <v>2.339107529446176</v>
      </c>
      <c r="AB56" s="28">
        <f t="shared" si="7"/>
        <v>1.964569041002608</v>
      </c>
      <c r="AC56" s="28">
        <f t="shared" si="7"/>
        <v>1.9211842223459323</v>
      </c>
    </row>
    <row r="57" spans="1:29" ht="15" customHeight="1">
      <c r="A57" s="17" t="s">
        <v>10</v>
      </c>
      <c r="B57" s="28">
        <f t="shared" si="7"/>
        <v>1.6869728209934396</v>
      </c>
      <c r="C57" s="28">
        <f t="shared" si="7"/>
        <v>0</v>
      </c>
      <c r="D57" s="28">
        <f t="shared" si="7"/>
        <v>0</v>
      </c>
      <c r="E57" s="28">
        <f t="shared" si="7"/>
        <v>0</v>
      </c>
      <c r="F57" s="28">
        <f t="shared" si="7"/>
        <v>0</v>
      </c>
      <c r="G57" s="28">
        <f t="shared" si="7"/>
        <v>0</v>
      </c>
      <c r="H57" s="28">
        <f t="shared" si="7"/>
        <v>0</v>
      </c>
      <c r="I57" s="28">
        <f t="shared" si="7"/>
        <v>0</v>
      </c>
      <c r="J57" s="28">
        <f t="shared" si="7"/>
        <v>0</v>
      </c>
      <c r="K57" s="28">
        <f t="shared" si="7"/>
        <v>8.562847954600068</v>
      </c>
      <c r="L57" s="28">
        <f t="shared" si="7"/>
        <v>5.133715076725141</v>
      </c>
      <c r="M57" s="28">
        <f t="shared" si="7"/>
        <v>5.907332830400133</v>
      </c>
      <c r="N57" s="28">
        <f t="shared" si="7"/>
        <v>7.917125640116275</v>
      </c>
      <c r="O57" s="28">
        <f t="shared" si="7"/>
        <v>8.943437071576058</v>
      </c>
      <c r="P57" s="28">
        <f t="shared" si="7"/>
        <v>9.903083309336</v>
      </c>
      <c r="Q57" s="28">
        <f t="shared" si="7"/>
        <v>2.1713937693226786</v>
      </c>
      <c r="R57" s="28">
        <f t="shared" si="7"/>
        <v>5.20847234111983</v>
      </c>
      <c r="S57" s="28">
        <f t="shared" si="7"/>
        <v>0</v>
      </c>
      <c r="T57" s="28">
        <f t="shared" si="7"/>
        <v>0.1941393957931434</v>
      </c>
      <c r="U57" s="28">
        <f t="shared" si="7"/>
        <v>5.94758606076801</v>
      </c>
      <c r="V57" s="28">
        <f t="shared" si="7"/>
        <v>0.06450677044936584</v>
      </c>
      <c r="W57" s="28">
        <f t="shared" si="7"/>
        <v>0</v>
      </c>
      <c r="X57" s="28">
        <f t="shared" si="7"/>
        <v>2.9255495442067847</v>
      </c>
      <c r="Y57" s="28">
        <f t="shared" si="7"/>
        <v>0.03880285624685474</v>
      </c>
      <c r="Z57" s="28">
        <f t="shared" si="7"/>
        <v>2.4990660812697083</v>
      </c>
      <c r="AA57" s="28">
        <f t="shared" si="7"/>
        <v>0</v>
      </c>
      <c r="AB57" s="28">
        <f t="shared" si="7"/>
        <v>0.07295427133763185</v>
      </c>
      <c r="AC57" s="28">
        <f t="shared" si="7"/>
        <v>0.3225915318718836</v>
      </c>
    </row>
    <row r="58" spans="1:29" ht="15" customHeight="1">
      <c r="A58" s="17" t="s">
        <v>11</v>
      </c>
      <c r="B58" s="28">
        <f t="shared" si="7"/>
        <v>0</v>
      </c>
      <c r="C58" s="28">
        <f t="shared" si="7"/>
        <v>0</v>
      </c>
      <c r="D58" s="28">
        <f t="shared" si="7"/>
        <v>0</v>
      </c>
      <c r="E58" s="28">
        <f t="shared" si="7"/>
        <v>0</v>
      </c>
      <c r="F58" s="28">
        <f t="shared" si="7"/>
        <v>0</v>
      </c>
      <c r="G58" s="28">
        <f t="shared" si="7"/>
        <v>0</v>
      </c>
      <c r="H58" s="28">
        <f t="shared" si="7"/>
        <v>0</v>
      </c>
      <c r="I58" s="28">
        <f t="shared" si="7"/>
        <v>0</v>
      </c>
      <c r="J58" s="28">
        <f t="shared" si="7"/>
        <v>0</v>
      </c>
      <c r="K58" s="28">
        <f t="shared" si="7"/>
        <v>0</v>
      </c>
      <c r="L58" s="28">
        <f t="shared" si="7"/>
        <v>0</v>
      </c>
      <c r="M58" s="28">
        <f t="shared" si="7"/>
        <v>3.705004780962585</v>
      </c>
      <c r="N58" s="28">
        <f t="shared" si="7"/>
        <v>0</v>
      </c>
      <c r="O58" s="28">
        <f t="shared" si="7"/>
        <v>0</v>
      </c>
      <c r="P58" s="28">
        <f t="shared" si="7"/>
        <v>0</v>
      </c>
      <c r="Q58" s="28">
        <f t="shared" si="7"/>
        <v>0</v>
      </c>
      <c r="R58" s="28">
        <f t="shared" si="7"/>
        <v>0</v>
      </c>
      <c r="S58" s="28">
        <f t="shared" si="7"/>
        <v>0</v>
      </c>
      <c r="T58" s="28">
        <f t="shared" si="7"/>
        <v>53.07878007828031</v>
      </c>
      <c r="U58" s="28">
        <f t="shared" si="7"/>
        <v>49.23868144163004</v>
      </c>
      <c r="V58" s="28">
        <f t="shared" si="7"/>
        <v>48.53834641206591</v>
      </c>
      <c r="W58" s="28">
        <f t="shared" si="7"/>
        <v>51.53315340766618</v>
      </c>
      <c r="X58" s="28">
        <f t="shared" si="7"/>
        <v>54.18256430188636</v>
      </c>
      <c r="Y58" s="28">
        <f t="shared" si="7"/>
        <v>55.467777794808995</v>
      </c>
      <c r="Z58" s="28">
        <f t="shared" si="7"/>
        <v>52.70339024771802</v>
      </c>
      <c r="AA58" s="28">
        <f t="shared" si="7"/>
        <v>58.054310268172095</v>
      </c>
      <c r="AB58" s="28">
        <f t="shared" si="7"/>
        <v>50.150718462544</v>
      </c>
      <c r="AC58" s="28">
        <f t="shared" si="7"/>
        <v>55.880684067100525</v>
      </c>
    </row>
    <row r="59" spans="1:29" ht="15" customHeight="1">
      <c r="A59" s="17" t="s">
        <v>12</v>
      </c>
      <c r="B59" s="28">
        <f t="shared" si="7"/>
        <v>0</v>
      </c>
      <c r="C59" s="28">
        <f t="shared" si="7"/>
        <v>5.850746268656716</v>
      </c>
      <c r="D59" s="28">
        <f t="shared" si="7"/>
        <v>8.735554044867436</v>
      </c>
      <c r="E59" s="28">
        <f aca="true" t="shared" si="8" ref="E59:AC60">E17/E$7*100</f>
        <v>17.82656421514819</v>
      </c>
      <c r="F59" s="28">
        <f t="shared" si="8"/>
        <v>14.4629763919104</v>
      </c>
      <c r="G59" s="28">
        <f t="shared" si="8"/>
        <v>11.923853828732325</v>
      </c>
      <c r="H59" s="28">
        <f t="shared" si="8"/>
        <v>8.12778315585673</v>
      </c>
      <c r="I59" s="28">
        <f t="shared" si="8"/>
        <v>10.320843905769008</v>
      </c>
      <c r="J59" s="28">
        <f t="shared" si="8"/>
        <v>6.328235308076553</v>
      </c>
      <c r="K59" s="28">
        <f t="shared" si="8"/>
        <v>0</v>
      </c>
      <c r="L59" s="28">
        <f t="shared" si="8"/>
        <v>0</v>
      </c>
      <c r="M59" s="28">
        <f t="shared" si="8"/>
        <v>0</v>
      </c>
      <c r="N59" s="28">
        <f t="shared" si="8"/>
        <v>0</v>
      </c>
      <c r="O59" s="28">
        <f t="shared" si="8"/>
        <v>0</v>
      </c>
      <c r="P59" s="28">
        <f t="shared" si="8"/>
        <v>0</v>
      </c>
      <c r="Q59" s="28">
        <f t="shared" si="8"/>
        <v>0</v>
      </c>
      <c r="R59" s="28">
        <f t="shared" si="8"/>
        <v>0</v>
      </c>
      <c r="S59" s="28">
        <f t="shared" si="8"/>
        <v>0</v>
      </c>
      <c r="T59" s="28">
        <f t="shared" si="8"/>
        <v>0.36724751878110423</v>
      </c>
      <c r="U59" s="28">
        <f t="shared" si="8"/>
        <v>0</v>
      </c>
      <c r="V59" s="28">
        <f t="shared" si="8"/>
        <v>1.8674966469296326</v>
      </c>
      <c r="W59" s="28">
        <f t="shared" si="8"/>
        <v>1.7323690952750423</v>
      </c>
      <c r="X59" s="28">
        <f t="shared" si="8"/>
        <v>0.0627662884276968</v>
      </c>
      <c r="Y59" s="28">
        <f t="shared" si="8"/>
        <v>0.0014633217488779658</v>
      </c>
      <c r="Z59" s="28">
        <f t="shared" si="8"/>
        <v>1.2900556386401303</v>
      </c>
      <c r="AA59" s="28">
        <f t="shared" si="8"/>
        <v>0</v>
      </c>
      <c r="AB59" s="28">
        <f t="shared" si="8"/>
        <v>1.3553780099325994</v>
      </c>
      <c r="AC59" s="28">
        <f t="shared" si="8"/>
        <v>3.680816063434795</v>
      </c>
    </row>
    <row r="60" spans="1:29" ht="15" customHeight="1">
      <c r="A60" s="17" t="s">
        <v>13</v>
      </c>
      <c r="B60" s="28">
        <f aca="true" t="shared" si="9" ref="B60:AB60">B18/B$7*100</f>
        <v>35.61387066541706</v>
      </c>
      <c r="C60" s="28">
        <f t="shared" si="9"/>
        <v>0</v>
      </c>
      <c r="D60" s="28">
        <f t="shared" si="9"/>
        <v>0.2379333786539769</v>
      </c>
      <c r="E60" s="28">
        <f t="shared" si="9"/>
        <v>0.26344676180021953</v>
      </c>
      <c r="F60" s="28">
        <f t="shared" si="9"/>
        <v>0.32229473853839335</v>
      </c>
      <c r="G60" s="28">
        <f t="shared" si="9"/>
        <v>0</v>
      </c>
      <c r="H60" s="28">
        <f t="shared" si="9"/>
        <v>0</v>
      </c>
      <c r="I60" s="28">
        <f t="shared" si="9"/>
        <v>0.8153118922191166</v>
      </c>
      <c r="J60" s="28">
        <f t="shared" si="9"/>
        <v>11.03866826449615</v>
      </c>
      <c r="K60" s="28">
        <f t="shared" si="9"/>
        <v>5.7159613283015815</v>
      </c>
      <c r="L60" s="28">
        <f t="shared" si="9"/>
        <v>4.860774115291631</v>
      </c>
      <c r="M60" s="28">
        <f t="shared" si="9"/>
        <v>0</v>
      </c>
      <c r="N60" s="28">
        <f t="shared" si="9"/>
        <v>8.133909858788842</v>
      </c>
      <c r="O60" s="28">
        <f t="shared" si="9"/>
        <v>7.9320900754264</v>
      </c>
      <c r="P60" s="28">
        <f t="shared" si="9"/>
        <v>0.8426329015163276</v>
      </c>
      <c r="Q60" s="28">
        <f t="shared" si="9"/>
        <v>1.111704048116888</v>
      </c>
      <c r="R60" s="28">
        <f t="shared" si="9"/>
        <v>3.4986171444522007</v>
      </c>
      <c r="S60" s="28">
        <f t="shared" si="9"/>
        <v>0</v>
      </c>
      <c r="T60" s="28">
        <f t="shared" si="9"/>
        <v>2.445284068887145</v>
      </c>
      <c r="U60" s="28">
        <f t="shared" si="9"/>
        <v>2.105721424555821</v>
      </c>
      <c r="V60" s="28">
        <f t="shared" si="9"/>
        <v>2.1028918887641166</v>
      </c>
      <c r="W60" s="28">
        <f t="shared" si="9"/>
        <v>5.6451248229082225</v>
      </c>
      <c r="X60" s="28">
        <f t="shared" si="9"/>
        <v>5.371999106720151</v>
      </c>
      <c r="Y60" s="28">
        <f t="shared" si="9"/>
        <v>5.705306608635223</v>
      </c>
      <c r="Z60" s="28">
        <f t="shared" si="9"/>
        <v>4.4965521477976385</v>
      </c>
      <c r="AA60" s="28">
        <f t="shared" si="9"/>
        <v>0</v>
      </c>
      <c r="AB60" s="28">
        <f t="shared" si="9"/>
        <v>6.863764384083376</v>
      </c>
      <c r="AC60" s="28">
        <f t="shared" si="8"/>
        <v>5.040752845861625</v>
      </c>
    </row>
    <row r="61" spans="1:29" ht="15" customHeight="1">
      <c r="A61" s="2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30"/>
      <c r="AC61" s="30"/>
    </row>
    <row r="62" spans="1:29" s="10" customFormat="1" ht="15" customHeight="1">
      <c r="A62" s="7" t="s">
        <v>18</v>
      </c>
      <c r="B62" s="27">
        <f>SUM(B63:B77)</f>
        <v>100.00000000000001</v>
      </c>
      <c r="C62" s="27">
        <f aca="true" t="shared" si="10" ref="C62:W62">SUM(C63:C77)</f>
        <v>99.99999999999999</v>
      </c>
      <c r="D62" s="27">
        <f t="shared" si="10"/>
        <v>99.99999999999999</v>
      </c>
      <c r="E62" s="27">
        <f t="shared" si="10"/>
        <v>99.99999999999999</v>
      </c>
      <c r="F62" s="27">
        <f t="shared" si="10"/>
        <v>100.00000000000001</v>
      </c>
      <c r="G62" s="27">
        <f t="shared" si="10"/>
        <v>99.99999999999999</v>
      </c>
      <c r="H62" s="27">
        <f t="shared" si="10"/>
        <v>100.00000000000001</v>
      </c>
      <c r="I62" s="27">
        <f t="shared" si="10"/>
        <v>100</v>
      </c>
      <c r="J62" s="27">
        <f t="shared" si="10"/>
        <v>100</v>
      </c>
      <c r="K62" s="27">
        <f t="shared" si="10"/>
        <v>100.00000000000003</v>
      </c>
      <c r="L62" s="27">
        <f t="shared" si="10"/>
        <v>100.00000000000001</v>
      </c>
      <c r="M62" s="27">
        <f t="shared" si="10"/>
        <v>100.00000000000001</v>
      </c>
      <c r="N62" s="27">
        <f t="shared" si="10"/>
        <v>99.99999999999999</v>
      </c>
      <c r="O62" s="27">
        <f t="shared" si="10"/>
        <v>100</v>
      </c>
      <c r="P62" s="27">
        <f t="shared" si="10"/>
        <v>100.00000000000001</v>
      </c>
      <c r="Q62" s="27">
        <f t="shared" si="10"/>
        <v>99.99999999999997</v>
      </c>
      <c r="R62" s="27">
        <f t="shared" si="10"/>
        <v>100</v>
      </c>
      <c r="S62" s="27">
        <f t="shared" si="10"/>
        <v>99.99999999999999</v>
      </c>
      <c r="T62" s="27">
        <f t="shared" si="10"/>
        <v>100</v>
      </c>
      <c r="U62" s="27">
        <f t="shared" si="10"/>
        <v>100</v>
      </c>
      <c r="V62" s="27">
        <f t="shared" si="10"/>
        <v>100</v>
      </c>
      <c r="W62" s="27">
        <f t="shared" si="10"/>
        <v>100</v>
      </c>
      <c r="X62" s="27">
        <f>X63+X67+X70+X73+X74+X75+X76+X77</f>
        <v>100</v>
      </c>
      <c r="Y62" s="27">
        <f>Y63+Y67+Y70+Y73+Y74+Y75+Y76+Y77</f>
        <v>100</v>
      </c>
      <c r="Z62" s="27">
        <f>Z63+Z67+Z70+Z73+Z74+Z75+Z76+Z77</f>
        <v>100</v>
      </c>
      <c r="AA62" s="27">
        <f>AA63+AA67+AA70+AA73+AA74+AA75+AA76+AA77</f>
        <v>100.00000000000001</v>
      </c>
      <c r="AB62" s="27">
        <f>AB63+AB67+AB70+AB73+AB74+AB75+AB76+AB77</f>
        <v>100.00000000000003</v>
      </c>
      <c r="AC62" s="27">
        <f>AC63+AC67+AC70+AC73+AC74+AC75+AC76+AC77</f>
        <v>99.99999999999999</v>
      </c>
    </row>
    <row r="63" spans="1:29" ht="15" customHeight="1">
      <c r="A63" s="17" t="s">
        <v>31</v>
      </c>
      <c r="B63" s="28">
        <f aca="true" t="shared" si="11" ref="B63:AC63">B21/B$20*100</f>
        <v>39.08153701968135</v>
      </c>
      <c r="C63" s="28">
        <f t="shared" si="11"/>
        <v>46.98507462686567</v>
      </c>
      <c r="D63" s="28">
        <f t="shared" si="11"/>
        <v>61.454792658055744</v>
      </c>
      <c r="E63" s="28">
        <f t="shared" si="11"/>
        <v>38.880351262349066</v>
      </c>
      <c r="F63" s="28">
        <f t="shared" si="11"/>
        <v>21.972443799854968</v>
      </c>
      <c r="G63" s="28">
        <f t="shared" si="11"/>
        <v>59.533574095611186</v>
      </c>
      <c r="H63" s="28">
        <f t="shared" si="11"/>
        <v>34.462729912875126</v>
      </c>
      <c r="I63" s="28">
        <f t="shared" si="11"/>
        <v>25.39445381831296</v>
      </c>
      <c r="J63" s="28">
        <f t="shared" si="11"/>
        <v>25.95958757015223</v>
      </c>
      <c r="K63" s="28">
        <f t="shared" si="11"/>
        <v>32.07027357845014</v>
      </c>
      <c r="L63" s="28">
        <f t="shared" si="11"/>
        <v>31.22349895081754</v>
      </c>
      <c r="M63" s="28">
        <f t="shared" si="11"/>
        <v>31.914077150138016</v>
      </c>
      <c r="N63" s="28">
        <f t="shared" si="11"/>
        <v>30.73977170247808</v>
      </c>
      <c r="O63" s="28">
        <f t="shared" si="11"/>
        <v>43.16579513562122</v>
      </c>
      <c r="P63" s="28">
        <f t="shared" si="11"/>
        <v>42.849111737650325</v>
      </c>
      <c r="Q63" s="28">
        <f t="shared" si="11"/>
        <v>43.607159380822765</v>
      </c>
      <c r="R63" s="28">
        <f t="shared" si="11"/>
        <v>48.74217587515229</v>
      </c>
      <c r="S63" s="28">
        <f t="shared" si="11"/>
        <v>46.06481542427011</v>
      </c>
      <c r="T63" s="28">
        <f t="shared" si="11"/>
        <v>18.644169258209974</v>
      </c>
      <c r="U63" s="28">
        <f t="shared" si="11"/>
        <v>17.241047691517302</v>
      </c>
      <c r="V63" s="28">
        <f t="shared" si="11"/>
        <v>15.966646131002864</v>
      </c>
      <c r="W63" s="28">
        <f t="shared" si="11"/>
        <v>16.710524101404843</v>
      </c>
      <c r="X63" s="28">
        <f t="shared" si="11"/>
        <v>16.202863607341303</v>
      </c>
      <c r="Y63" s="28">
        <f t="shared" si="11"/>
        <v>16.16794367293972</v>
      </c>
      <c r="Z63" s="28">
        <f t="shared" si="11"/>
        <v>15.878797193865351</v>
      </c>
      <c r="AA63" s="28">
        <f t="shared" si="11"/>
        <v>15.702266327057087</v>
      </c>
      <c r="AB63" s="28">
        <f t="shared" si="11"/>
        <v>14.801964673818022</v>
      </c>
      <c r="AC63" s="28">
        <f t="shared" si="11"/>
        <v>12.252955263917148</v>
      </c>
    </row>
    <row r="64" spans="1:29" ht="15" customHeight="1">
      <c r="A64" s="19" t="s">
        <v>23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>
        <f aca="true" t="shared" si="12" ref="X64:AC72">X22/X$20*100</f>
        <v>12.765901712684647</v>
      </c>
      <c r="Y64" s="28">
        <f t="shared" si="12"/>
        <v>12.235501045168963</v>
      </c>
      <c r="Z64" s="28">
        <f t="shared" si="12"/>
        <v>11.707500206579724</v>
      </c>
      <c r="AA64" s="28">
        <f t="shared" si="12"/>
        <v>12.636909912689523</v>
      </c>
      <c r="AB64" s="28">
        <f t="shared" si="12"/>
        <v>11.515064948434212</v>
      </c>
      <c r="AC64" s="28">
        <f t="shared" si="12"/>
        <v>10.249232393131088</v>
      </c>
    </row>
    <row r="65" spans="1:29" ht="15" customHeight="1">
      <c r="A65" s="19" t="s">
        <v>24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>
        <f t="shared" si="12"/>
        <v>1.1333337462616608</v>
      </c>
      <c r="Y65" s="28">
        <f t="shared" si="12"/>
        <v>1.4911961783998662</v>
      </c>
      <c r="Z65" s="28">
        <f t="shared" si="12"/>
        <v>1.3685859173313246</v>
      </c>
      <c r="AA65" s="28">
        <f t="shared" si="12"/>
        <v>1.1910725275090597</v>
      </c>
      <c r="AB65" s="28">
        <f t="shared" si="12"/>
        <v>1.4458354999983194</v>
      </c>
      <c r="AC65" s="28">
        <f t="shared" si="12"/>
        <v>0.7767521632374245</v>
      </c>
    </row>
    <row r="66" spans="1:29" ht="15" customHeight="1">
      <c r="A66" s="19" t="s">
        <v>25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>
        <f t="shared" si="12"/>
        <v>2.3036281483949974</v>
      </c>
      <c r="Y66" s="28">
        <f t="shared" si="12"/>
        <v>2.4412464493708934</v>
      </c>
      <c r="Z66" s="28">
        <f t="shared" si="12"/>
        <v>2.802711069954302</v>
      </c>
      <c r="AA66" s="28">
        <f t="shared" si="12"/>
        <v>1.874283886858507</v>
      </c>
      <c r="AB66" s="28">
        <f t="shared" si="12"/>
        <v>1.841064225385489</v>
      </c>
      <c r="AC66" s="28">
        <f t="shared" si="12"/>
        <v>1.2269707075486376</v>
      </c>
    </row>
    <row r="67" spans="1:29" ht="15" customHeight="1">
      <c r="A67" s="17" t="s">
        <v>14</v>
      </c>
      <c r="B67" s="28">
        <f aca="true" t="shared" si="13" ref="B67:W67">B25/B$20*100</f>
        <v>49.109653233364575</v>
      </c>
      <c r="C67" s="28">
        <f t="shared" si="13"/>
        <v>28.059701492537314</v>
      </c>
      <c r="D67" s="28">
        <f t="shared" si="13"/>
        <v>37.525492861998636</v>
      </c>
      <c r="E67" s="28">
        <f t="shared" si="13"/>
        <v>27.288693743139408</v>
      </c>
      <c r="F67" s="28">
        <f t="shared" si="13"/>
        <v>53.72653291435018</v>
      </c>
      <c r="G67" s="28">
        <f t="shared" si="13"/>
        <v>40.25830935912346</v>
      </c>
      <c r="H67" s="28">
        <f t="shared" si="13"/>
        <v>26.172313649564376</v>
      </c>
      <c r="I67" s="28">
        <f t="shared" si="13"/>
        <v>23.465011141307848</v>
      </c>
      <c r="J67" s="28">
        <f t="shared" si="13"/>
        <v>31.98882310366512</v>
      </c>
      <c r="K67" s="28">
        <f t="shared" si="13"/>
        <v>42.27540505312594</v>
      </c>
      <c r="L67" s="28">
        <f t="shared" si="13"/>
        <v>41.008001833290294</v>
      </c>
      <c r="M67" s="28">
        <f t="shared" si="13"/>
        <v>48.458447668561966</v>
      </c>
      <c r="N67" s="28">
        <f t="shared" si="13"/>
        <v>21.094673879863954</v>
      </c>
      <c r="O67" s="28">
        <f t="shared" si="13"/>
        <v>33.49478479904204</v>
      </c>
      <c r="P67" s="28">
        <f t="shared" si="13"/>
        <v>10.152995583730167</v>
      </c>
      <c r="Q67" s="28">
        <f t="shared" si="13"/>
        <v>6.25965255781364</v>
      </c>
      <c r="R67" s="28">
        <f t="shared" si="13"/>
        <v>15.372668462438776</v>
      </c>
      <c r="S67" s="28">
        <f t="shared" si="13"/>
        <v>12.694095665368673</v>
      </c>
      <c r="T67" s="28">
        <f t="shared" si="13"/>
        <v>2.5231797616514164</v>
      </c>
      <c r="U67" s="28">
        <f t="shared" si="13"/>
        <v>3.798500822192521</v>
      </c>
      <c r="V67" s="28">
        <f t="shared" si="13"/>
        <v>3.9323288604702222</v>
      </c>
      <c r="W67" s="28">
        <f t="shared" si="13"/>
        <v>3.0129371533450473</v>
      </c>
      <c r="X67" s="28">
        <f t="shared" si="12"/>
        <v>5.419925048470162</v>
      </c>
      <c r="Y67" s="28">
        <f t="shared" si="12"/>
        <v>7.01046979191081</v>
      </c>
      <c r="Z67" s="28">
        <f t="shared" si="12"/>
        <v>7.872569126876174</v>
      </c>
      <c r="AA67" s="28">
        <f t="shared" si="12"/>
        <v>12.509591670050291</v>
      </c>
      <c r="AB67" s="28">
        <f t="shared" si="12"/>
        <v>3.7472331773625593</v>
      </c>
      <c r="AC67" s="28">
        <f t="shared" si="12"/>
        <v>4.789001780215043</v>
      </c>
    </row>
    <row r="68" spans="1:29" ht="15" customHeight="1">
      <c r="A68" s="20" t="s">
        <v>26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>
        <f t="shared" si="12"/>
        <v>0.4209679754256064</v>
      </c>
      <c r="Y68" s="28">
        <f t="shared" si="12"/>
        <v>0.3528893838410736</v>
      </c>
      <c r="Z68" s="28">
        <f t="shared" si="12"/>
        <v>0.06749291117156271</v>
      </c>
      <c r="AA68" s="28">
        <f t="shared" si="12"/>
        <v>0.13990431912098494</v>
      </c>
      <c r="AB68" s="28">
        <f t="shared" si="12"/>
        <v>0.42173294460478483</v>
      </c>
      <c r="AC68" s="28">
        <f t="shared" si="12"/>
        <v>0.14836390899547947</v>
      </c>
    </row>
    <row r="69" spans="1:29" ht="15" customHeight="1">
      <c r="A69" s="20" t="s">
        <v>27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>
        <f t="shared" si="12"/>
        <v>4.998957073044555</v>
      </c>
      <c r="Y69" s="28">
        <f t="shared" si="12"/>
        <v>6.6575804080697365</v>
      </c>
      <c r="Z69" s="28">
        <f t="shared" si="12"/>
        <v>7.805076215704609</v>
      </c>
      <c r="AA69" s="28">
        <f t="shared" si="12"/>
        <v>12.369687350929306</v>
      </c>
      <c r="AB69" s="28">
        <f t="shared" si="12"/>
        <v>3.3255002327577747</v>
      </c>
      <c r="AC69" s="28">
        <f t="shared" si="12"/>
        <v>4.640637871219564</v>
      </c>
    </row>
    <row r="70" spans="1:29" ht="15" customHeight="1">
      <c r="A70" s="17" t="s">
        <v>15</v>
      </c>
      <c r="B70" s="28">
        <f aca="true" t="shared" si="14" ref="B70:W70">B28/B$20*100</f>
        <v>11.808809746954077</v>
      </c>
      <c r="C70" s="28">
        <f t="shared" si="14"/>
        <v>14.328358208955224</v>
      </c>
      <c r="D70" s="28">
        <f t="shared" si="14"/>
        <v>0.1699524133242692</v>
      </c>
      <c r="E70" s="28">
        <f t="shared" si="14"/>
        <v>25.642151481888035</v>
      </c>
      <c r="F70" s="28">
        <f t="shared" si="14"/>
        <v>22.963500120860527</v>
      </c>
      <c r="G70" s="28">
        <f t="shared" si="14"/>
        <v>0.012242149721491093</v>
      </c>
      <c r="H70" s="28">
        <f t="shared" si="14"/>
        <v>37.51403678606002</v>
      </c>
      <c r="I70" s="28">
        <f t="shared" si="14"/>
        <v>21.946444441582194</v>
      </c>
      <c r="J70" s="28">
        <f t="shared" si="14"/>
        <v>24.386872486088205</v>
      </c>
      <c r="K70" s="28">
        <f t="shared" si="14"/>
        <v>18.459595500425007</v>
      </c>
      <c r="L70" s="28">
        <f t="shared" si="14"/>
        <v>21.64045278165889</v>
      </c>
      <c r="M70" s="28">
        <f t="shared" si="14"/>
        <v>14.258537124378131</v>
      </c>
      <c r="N70" s="28">
        <f t="shared" si="14"/>
        <v>37.26502416921102</v>
      </c>
      <c r="O70" s="28">
        <f t="shared" si="14"/>
        <v>20.59195542670958</v>
      </c>
      <c r="P70" s="28">
        <f t="shared" si="14"/>
        <v>39.58059541431355</v>
      </c>
      <c r="Q70" s="28">
        <f t="shared" si="14"/>
        <v>33.61129456188985</v>
      </c>
      <c r="R70" s="28">
        <f t="shared" si="14"/>
        <v>11.027536593184962</v>
      </c>
      <c r="S70" s="28">
        <f t="shared" si="14"/>
        <v>40.70662099554961</v>
      </c>
      <c r="T70" s="28">
        <f t="shared" si="14"/>
        <v>75.37344711078931</v>
      </c>
      <c r="U70" s="28">
        <f t="shared" si="14"/>
        <v>70.27026561782374</v>
      </c>
      <c r="V70" s="28">
        <f t="shared" si="14"/>
        <v>69.69147556227082</v>
      </c>
      <c r="W70" s="28">
        <f t="shared" si="14"/>
        <v>57.77775933534711</v>
      </c>
      <c r="X70" s="28">
        <f t="shared" si="12"/>
        <v>69.97721602058742</v>
      </c>
      <c r="Y70" s="28">
        <f t="shared" si="12"/>
        <v>68.7789552139737</v>
      </c>
      <c r="Z70" s="28">
        <f t="shared" si="12"/>
        <v>69.95886104620872</v>
      </c>
      <c r="AA70" s="28">
        <f t="shared" si="12"/>
        <v>67.54482744817247</v>
      </c>
      <c r="AB70" s="28">
        <f t="shared" si="12"/>
        <v>67.26632117027894</v>
      </c>
      <c r="AC70" s="28">
        <f t="shared" si="12"/>
        <v>68.38177857032625</v>
      </c>
    </row>
    <row r="71" spans="1:29" ht="15" customHeight="1">
      <c r="A71" s="19" t="s">
        <v>28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>
        <f t="shared" si="12"/>
        <v>54.299749942337314</v>
      </c>
      <c r="Y71" s="28">
        <f t="shared" si="12"/>
        <v>53.284403748750854</v>
      </c>
      <c r="Z71" s="28">
        <f t="shared" si="12"/>
        <v>54.29171288595812</v>
      </c>
      <c r="AA71" s="28">
        <f t="shared" si="12"/>
        <v>51.24611850191501</v>
      </c>
      <c r="AB71" s="28">
        <f t="shared" si="12"/>
        <v>52.59720065501351</v>
      </c>
      <c r="AC71" s="28">
        <f t="shared" si="12"/>
        <v>55.47282763489204</v>
      </c>
    </row>
    <row r="72" spans="1:29" ht="15" customHeight="1">
      <c r="A72" s="19" t="s">
        <v>29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>
        <f t="shared" si="12"/>
        <v>15.677466078250104</v>
      </c>
      <c r="Y72" s="28">
        <f t="shared" si="12"/>
        <v>15.49455146522285</v>
      </c>
      <c r="Z72" s="28">
        <f t="shared" si="12"/>
        <v>15.66714816025059</v>
      </c>
      <c r="AA72" s="28">
        <f t="shared" si="12"/>
        <v>16.298708946257474</v>
      </c>
      <c r="AB72" s="28">
        <f t="shared" si="12"/>
        <v>14.669120515265424</v>
      </c>
      <c r="AC72" s="28">
        <f t="shared" si="12"/>
        <v>12.908950935434206</v>
      </c>
    </row>
    <row r="73" spans="1:29" ht="15" customHeight="1">
      <c r="A73" s="17" t="s">
        <v>16</v>
      </c>
      <c r="B73" s="28">
        <f aca="true" t="shared" si="15" ref="B73:AB77">B31/B$20*100</f>
        <v>0</v>
      </c>
      <c r="C73" s="28">
        <f t="shared" si="15"/>
        <v>6.029850746268656</v>
      </c>
      <c r="D73" s="28">
        <f t="shared" si="15"/>
        <v>0</v>
      </c>
      <c r="E73" s="28">
        <f t="shared" si="15"/>
        <v>7.310647639956091</v>
      </c>
      <c r="F73" s="28">
        <f t="shared" si="15"/>
        <v>1.3375231649343324</v>
      </c>
      <c r="G73" s="28">
        <f t="shared" si="15"/>
        <v>0</v>
      </c>
      <c r="H73" s="28">
        <f t="shared" si="15"/>
        <v>1.850919651500484</v>
      </c>
      <c r="I73" s="28">
        <f t="shared" si="15"/>
        <v>0.35420342868918975</v>
      </c>
      <c r="J73" s="28">
        <f t="shared" si="15"/>
        <v>0.30433905625229885</v>
      </c>
      <c r="K73" s="28">
        <f t="shared" si="15"/>
        <v>0.5369743251339513</v>
      </c>
      <c r="L73" s="28">
        <f t="shared" si="15"/>
        <v>0.6455165620334473</v>
      </c>
      <c r="M73" s="28">
        <f t="shared" si="15"/>
        <v>0.8675627464126784</v>
      </c>
      <c r="N73" s="28">
        <f t="shared" si="15"/>
        <v>5.66944600393218</v>
      </c>
      <c r="O73" s="28">
        <f t="shared" si="15"/>
        <v>1.0766049470132766</v>
      </c>
      <c r="P73" s="28">
        <f t="shared" si="15"/>
        <v>5.627047766800023</v>
      </c>
      <c r="Q73" s="28">
        <f t="shared" si="15"/>
        <v>12.28803802942899</v>
      </c>
      <c r="R73" s="28">
        <f t="shared" si="15"/>
        <v>10.460928841576573</v>
      </c>
      <c r="S73" s="28">
        <f t="shared" si="15"/>
        <v>0</v>
      </c>
      <c r="T73" s="28">
        <f t="shared" si="15"/>
        <v>0.4404258286267936</v>
      </c>
      <c r="U73" s="28">
        <f t="shared" si="15"/>
        <v>0.35373158034274216</v>
      </c>
      <c r="V73" s="28">
        <f t="shared" si="15"/>
        <v>0</v>
      </c>
      <c r="W73" s="28">
        <f t="shared" si="15"/>
        <v>0</v>
      </c>
      <c r="X73" s="28">
        <f t="shared" si="15"/>
        <v>0.08110991102375342</v>
      </c>
      <c r="Y73" s="28">
        <f t="shared" si="15"/>
        <v>0.03113048354285746</v>
      </c>
      <c r="Z73" s="28">
        <f t="shared" si="15"/>
        <v>0.04879219691400187</v>
      </c>
      <c r="AA73" s="28">
        <f t="shared" si="15"/>
        <v>4.161769876208197</v>
      </c>
      <c r="AB73" s="28">
        <f t="shared" si="15"/>
        <v>4.503890217786449</v>
      </c>
      <c r="AC73" s="28">
        <f>AC31/AC$20*100</f>
        <v>0.7135827111570606</v>
      </c>
    </row>
    <row r="74" spans="1:29" ht="15" customHeight="1">
      <c r="A74" s="17" t="s">
        <v>13</v>
      </c>
      <c r="B74" s="28">
        <f t="shared" si="15"/>
        <v>0</v>
      </c>
      <c r="C74" s="28">
        <f t="shared" si="15"/>
        <v>0</v>
      </c>
      <c r="D74" s="28">
        <f t="shared" si="15"/>
        <v>0.4078857919782461</v>
      </c>
      <c r="E74" s="28">
        <f t="shared" si="15"/>
        <v>0.8781558726673985</v>
      </c>
      <c r="F74" s="28">
        <f t="shared" si="15"/>
        <v>0</v>
      </c>
      <c r="G74" s="28">
        <f t="shared" si="15"/>
        <v>0.1958743955438575</v>
      </c>
      <c r="H74" s="28">
        <f t="shared" si="15"/>
        <v>0</v>
      </c>
      <c r="I74" s="28">
        <f t="shared" si="15"/>
        <v>28.839887170107808</v>
      </c>
      <c r="J74" s="28">
        <f t="shared" si="15"/>
        <v>17.360377783842146</v>
      </c>
      <c r="K74" s="28">
        <f t="shared" si="15"/>
        <v>6.616597735573899</v>
      </c>
      <c r="L74" s="28">
        <f t="shared" si="15"/>
        <v>5.482529872199828</v>
      </c>
      <c r="M74" s="28">
        <f t="shared" si="15"/>
        <v>3.987128254357946</v>
      </c>
      <c r="N74" s="28">
        <f t="shared" si="15"/>
        <v>5.230223057590936</v>
      </c>
      <c r="O74" s="28">
        <f t="shared" si="15"/>
        <v>0.9682462877798965</v>
      </c>
      <c r="P74" s="28">
        <f t="shared" si="15"/>
        <v>1.612874719339228</v>
      </c>
      <c r="Q74" s="28">
        <f t="shared" si="15"/>
        <v>2.1982390829942173</v>
      </c>
      <c r="R74" s="28">
        <f t="shared" si="15"/>
        <v>9.828819640468634</v>
      </c>
      <c r="S74" s="28">
        <f t="shared" si="15"/>
        <v>0.5344679148116066</v>
      </c>
      <c r="T74" s="28">
        <f t="shared" si="15"/>
        <v>2.4472553943311848</v>
      </c>
      <c r="U74" s="28">
        <f t="shared" si="15"/>
        <v>6.075138700448264</v>
      </c>
      <c r="V74" s="28">
        <f t="shared" si="15"/>
        <v>6.18143830981787</v>
      </c>
      <c r="W74" s="28">
        <f t="shared" si="15"/>
        <v>5.995358270704761</v>
      </c>
      <c r="X74" s="28">
        <f t="shared" si="15"/>
        <v>6.515957606249194</v>
      </c>
      <c r="Y74" s="28">
        <f t="shared" si="15"/>
        <v>4.739002435859572</v>
      </c>
      <c r="Z74" s="28">
        <f t="shared" si="15"/>
        <v>0.9447035779481796</v>
      </c>
      <c r="AA74" s="28">
        <f t="shared" si="15"/>
        <v>0</v>
      </c>
      <c r="AB74" s="28">
        <f t="shared" si="15"/>
        <v>6.0136822629146085</v>
      </c>
      <c r="AC74" s="28">
        <f>AC32/AC$20*100</f>
        <v>6.6859205309831164</v>
      </c>
    </row>
    <row r="75" spans="1:30" ht="15" customHeight="1">
      <c r="A75" s="17" t="s">
        <v>10</v>
      </c>
      <c r="B75" s="28">
        <f t="shared" si="15"/>
        <v>0</v>
      </c>
      <c r="C75" s="28">
        <f t="shared" si="15"/>
        <v>4.597014925373134</v>
      </c>
      <c r="D75" s="28">
        <f t="shared" si="15"/>
        <v>0.4418762746430999</v>
      </c>
      <c r="E75" s="28">
        <f t="shared" si="15"/>
        <v>0</v>
      </c>
      <c r="F75" s="28">
        <f t="shared" si="15"/>
        <v>0</v>
      </c>
      <c r="G75" s="28">
        <f t="shared" si="15"/>
        <v>0</v>
      </c>
      <c r="H75" s="28">
        <f t="shared" si="15"/>
        <v>0</v>
      </c>
      <c r="I75" s="28">
        <f t="shared" si="15"/>
        <v>0</v>
      </c>
      <c r="J75" s="28">
        <f t="shared" si="15"/>
        <v>0</v>
      </c>
      <c r="K75" s="28">
        <f t="shared" si="15"/>
        <v>0.04115380729108287</v>
      </c>
      <c r="L75" s="28">
        <f t="shared" si="15"/>
        <v>0</v>
      </c>
      <c r="M75" s="28">
        <f t="shared" si="15"/>
        <v>0.5142470561512738</v>
      </c>
      <c r="N75" s="28">
        <f t="shared" si="15"/>
        <v>0.0008611869238316964</v>
      </c>
      <c r="O75" s="28">
        <f t="shared" si="15"/>
        <v>0.7026134038340025</v>
      </c>
      <c r="P75" s="28">
        <f t="shared" si="15"/>
        <v>0.17737477816672467</v>
      </c>
      <c r="Q75" s="28">
        <f t="shared" si="15"/>
        <v>2.0356163870505166</v>
      </c>
      <c r="R75" s="28">
        <f t="shared" si="15"/>
        <v>4.56787058717876</v>
      </c>
      <c r="S75" s="28">
        <f t="shared" si="15"/>
        <v>0</v>
      </c>
      <c r="T75" s="28">
        <f t="shared" si="15"/>
        <v>0</v>
      </c>
      <c r="U75" s="28">
        <f t="shared" si="15"/>
        <v>0</v>
      </c>
      <c r="V75" s="28">
        <f t="shared" si="15"/>
        <v>0.7336164250193599</v>
      </c>
      <c r="W75" s="28">
        <f t="shared" si="15"/>
        <v>0</v>
      </c>
      <c r="X75" s="28">
        <f t="shared" si="15"/>
        <v>0</v>
      </c>
      <c r="Y75" s="28">
        <f t="shared" si="15"/>
        <v>0.4995522623986971</v>
      </c>
      <c r="Z75" s="28">
        <f t="shared" si="15"/>
        <v>4.0839500914399185</v>
      </c>
      <c r="AA75" s="28">
        <f t="shared" si="15"/>
        <v>0</v>
      </c>
      <c r="AB75" s="28">
        <f t="shared" si="15"/>
        <v>3.4760866326051145</v>
      </c>
      <c r="AC75" s="28">
        <f>AC33/AC$20*100</f>
        <v>0</v>
      </c>
      <c r="AD75" s="1" t="s">
        <v>34</v>
      </c>
    </row>
    <row r="76" spans="1:29" ht="15" customHeight="1">
      <c r="A76" s="17" t="s">
        <v>21</v>
      </c>
      <c r="B76" s="28">
        <f t="shared" si="15"/>
        <v>0</v>
      </c>
      <c r="C76" s="28">
        <f t="shared" si="15"/>
        <v>0</v>
      </c>
      <c r="D76" s="28">
        <f t="shared" si="15"/>
        <v>0</v>
      </c>
      <c r="E76" s="28">
        <f t="shared" si="15"/>
        <v>0</v>
      </c>
      <c r="F76" s="28">
        <f t="shared" si="15"/>
        <v>0</v>
      </c>
      <c r="G76" s="28">
        <f t="shared" si="15"/>
        <v>0</v>
      </c>
      <c r="H76" s="28">
        <f t="shared" si="15"/>
        <v>0</v>
      </c>
      <c r="I76" s="28">
        <f t="shared" si="15"/>
        <v>0</v>
      </c>
      <c r="J76" s="28">
        <f t="shared" si="15"/>
        <v>0</v>
      </c>
      <c r="K76" s="28">
        <f t="shared" si="15"/>
        <v>0</v>
      </c>
      <c r="L76" s="28">
        <f t="shared" si="15"/>
        <v>0</v>
      </c>
      <c r="M76" s="28">
        <f t="shared" si="15"/>
        <v>0</v>
      </c>
      <c r="N76" s="28">
        <f t="shared" si="15"/>
        <v>0</v>
      </c>
      <c r="O76" s="28">
        <f t="shared" si="15"/>
        <v>0</v>
      </c>
      <c r="P76" s="28">
        <f t="shared" si="15"/>
        <v>0</v>
      </c>
      <c r="Q76" s="28">
        <f t="shared" si="15"/>
        <v>0</v>
      </c>
      <c r="R76" s="28">
        <f t="shared" si="15"/>
        <v>0</v>
      </c>
      <c r="S76" s="28">
        <f t="shared" si="15"/>
        <v>0</v>
      </c>
      <c r="T76" s="28">
        <f t="shared" si="15"/>
        <v>0</v>
      </c>
      <c r="U76" s="28">
        <f t="shared" si="15"/>
        <v>0.21174049218461852</v>
      </c>
      <c r="V76" s="28">
        <f t="shared" si="15"/>
        <v>3.3571472645741887</v>
      </c>
      <c r="W76" s="28">
        <f t="shared" si="15"/>
        <v>16.50342113919824</v>
      </c>
      <c r="X76" s="28">
        <f t="shared" si="15"/>
        <v>0.6377197153858518</v>
      </c>
      <c r="Y76" s="28">
        <f t="shared" si="15"/>
        <v>2.196168854957826</v>
      </c>
      <c r="Z76" s="28">
        <f t="shared" si="15"/>
        <v>0.19325602549429938</v>
      </c>
      <c r="AA76" s="28">
        <f t="shared" si="15"/>
        <v>0</v>
      </c>
      <c r="AB76" s="28">
        <f t="shared" si="15"/>
        <v>0.18143559092730588</v>
      </c>
      <c r="AC76" s="28">
        <f>AC34/AC$20*100</f>
        <v>0.1777708354921879</v>
      </c>
    </row>
    <row r="77" spans="1:29" ht="15" customHeight="1">
      <c r="A77" s="17" t="s">
        <v>22</v>
      </c>
      <c r="B77" s="28">
        <f t="shared" si="15"/>
        <v>0</v>
      </c>
      <c r="C77" s="28">
        <f t="shared" si="15"/>
        <v>0</v>
      </c>
      <c r="D77" s="28">
        <f t="shared" si="15"/>
        <v>0</v>
      </c>
      <c r="E77" s="28">
        <f t="shared" si="15"/>
        <v>0</v>
      </c>
      <c r="F77" s="28">
        <f t="shared" si="15"/>
        <v>0</v>
      </c>
      <c r="G77" s="28">
        <f t="shared" si="15"/>
        <v>0</v>
      </c>
      <c r="H77" s="28">
        <f t="shared" si="15"/>
        <v>0</v>
      </c>
      <c r="I77" s="28">
        <f t="shared" si="15"/>
        <v>0</v>
      </c>
      <c r="J77" s="28">
        <f t="shared" si="15"/>
        <v>0</v>
      </c>
      <c r="K77" s="28">
        <f t="shared" si="15"/>
        <v>0</v>
      </c>
      <c r="L77" s="28">
        <f t="shared" si="15"/>
        <v>0</v>
      </c>
      <c r="M77" s="28">
        <f t="shared" si="15"/>
        <v>0</v>
      </c>
      <c r="N77" s="28">
        <f t="shared" si="15"/>
        <v>0</v>
      </c>
      <c r="O77" s="28">
        <f t="shared" si="15"/>
        <v>0</v>
      </c>
      <c r="P77" s="28">
        <f t="shared" si="15"/>
        <v>0</v>
      </c>
      <c r="Q77" s="28">
        <f t="shared" si="15"/>
        <v>0</v>
      </c>
      <c r="R77" s="28">
        <f t="shared" si="15"/>
        <v>0</v>
      </c>
      <c r="S77" s="28">
        <f t="shared" si="15"/>
        <v>0</v>
      </c>
      <c r="T77" s="28">
        <f t="shared" si="15"/>
        <v>0.5715226463913217</v>
      </c>
      <c r="U77" s="28">
        <f t="shared" si="15"/>
        <v>2.049575095490826</v>
      </c>
      <c r="V77" s="28">
        <f t="shared" si="15"/>
        <v>0.1373474468446751</v>
      </c>
      <c r="W77" s="28">
        <f t="shared" si="15"/>
        <v>0</v>
      </c>
      <c r="X77" s="28">
        <f t="shared" si="15"/>
        <v>1.1652080909423213</v>
      </c>
      <c r="Y77" s="28">
        <f t="shared" si="15"/>
        <v>0.5767772844168074</v>
      </c>
      <c r="Z77" s="28">
        <f t="shared" si="15"/>
        <v>1.0190707412533602</v>
      </c>
      <c r="AA77" s="28">
        <f t="shared" si="15"/>
        <v>0.08154467851195435</v>
      </c>
      <c r="AB77" s="28">
        <f t="shared" si="15"/>
        <v>0.00938627430701246</v>
      </c>
      <c r="AC77" s="28">
        <f>AC35/AC$20*100</f>
        <v>6.998990307909201</v>
      </c>
    </row>
    <row r="78" spans="1:29" ht="15" customHeight="1">
      <c r="A78" s="2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</row>
    <row r="79" s="25" customFormat="1" ht="15" customHeight="1">
      <c r="A79" s="26" t="s">
        <v>30</v>
      </c>
    </row>
    <row r="80" spans="1:29" ht="15" customHeight="1">
      <c r="A80" s="26" t="s">
        <v>39</v>
      </c>
      <c r="AC80" s="1" t="s">
        <v>34</v>
      </c>
    </row>
    <row r="81" ht="15" customHeight="1"/>
    <row r="82" ht="15" customHeight="1"/>
    <row r="83" ht="15" customHeight="1"/>
    <row r="84" spans="1:30" s="35" customFormat="1" ht="15" customHeight="1" hidden="1">
      <c r="A84" s="32" t="s">
        <v>40</v>
      </c>
      <c r="B84" s="33">
        <v>0.11802941762158524</v>
      </c>
      <c r="C84" s="33">
        <v>0.14910143807090018</v>
      </c>
      <c r="D84" s="33">
        <v>0.2420283761864577</v>
      </c>
      <c r="E84" s="33">
        <v>0.45089207001707926</v>
      </c>
      <c r="F84" s="33">
        <v>0.7187093607688491</v>
      </c>
      <c r="G84" s="33">
        <v>1.1409077767375149</v>
      </c>
      <c r="H84" s="33">
        <v>1.9356950257899364</v>
      </c>
      <c r="I84" s="33">
        <v>4.677871763438514</v>
      </c>
      <c r="J84" s="33">
        <v>9.401126265783308</v>
      </c>
      <c r="K84" s="33">
        <v>11.918350345260333</v>
      </c>
      <c r="L84" s="33">
        <v>15.266164431478533</v>
      </c>
      <c r="M84" s="33">
        <v>18.85408949051557</v>
      </c>
      <c r="N84" s="33">
        <v>21.65692959197304</v>
      </c>
      <c r="O84" s="33">
        <v>23.74698812277574</v>
      </c>
      <c r="P84" s="33">
        <v>25.755145102829825</v>
      </c>
      <c r="Q84" s="33">
        <v>35.5427598739351</v>
      </c>
      <c r="R84" s="33">
        <v>46.378983283324075</v>
      </c>
      <c r="S84" s="33">
        <v>54.60034026311889</v>
      </c>
      <c r="T84" s="33">
        <v>63.03412209646774</v>
      </c>
      <c r="U84" s="33">
        <v>72.53228596768676</v>
      </c>
      <c r="V84" s="33">
        <v>81.3499348748106</v>
      </c>
      <c r="W84" s="33">
        <v>86.15007751691425</v>
      </c>
      <c r="X84" s="33">
        <v>92.10814646624468</v>
      </c>
      <c r="Y84" s="33">
        <v>100</v>
      </c>
      <c r="Z84" s="33">
        <v>109.07501186969668</v>
      </c>
      <c r="AA84" s="33">
        <v>114.08689293544731</v>
      </c>
      <c r="AB84" s="33">
        <v>121.74281048553523</v>
      </c>
      <c r="AC84" s="34">
        <v>127.19874043837436</v>
      </c>
      <c r="AD84" s="35">
        <v>135.63737459298054</v>
      </c>
    </row>
    <row r="85" spans="1:29" ht="15" customHeight="1">
      <c r="A85" s="45" t="s">
        <v>35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</row>
    <row r="86" spans="1:29" ht="15" customHeight="1">
      <c r="A86" s="46" t="s">
        <v>44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</row>
    <row r="87" spans="1:13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29" ht="15" customHeight="1">
      <c r="A88" s="4" t="s">
        <v>1</v>
      </c>
      <c r="B88" s="5">
        <v>1980</v>
      </c>
      <c r="C88" s="5">
        <v>1981</v>
      </c>
      <c r="D88" s="5">
        <v>1982</v>
      </c>
      <c r="E88" s="5">
        <v>1983</v>
      </c>
      <c r="F88" s="5">
        <v>1984</v>
      </c>
      <c r="G88" s="5">
        <v>1985</v>
      </c>
      <c r="H88" s="5">
        <v>1986</v>
      </c>
      <c r="I88" s="5">
        <v>1987</v>
      </c>
      <c r="J88" s="5">
        <v>1988</v>
      </c>
      <c r="K88" s="5">
        <v>1989</v>
      </c>
      <c r="L88" s="5">
        <v>1990</v>
      </c>
      <c r="M88" s="5">
        <v>1991</v>
      </c>
      <c r="N88" s="5">
        <v>1992</v>
      </c>
      <c r="O88" s="5">
        <v>1993</v>
      </c>
      <c r="P88" s="5">
        <v>1994</v>
      </c>
      <c r="Q88" s="5">
        <v>1995</v>
      </c>
      <c r="R88" s="5">
        <v>1996</v>
      </c>
      <c r="S88" s="5">
        <v>1997</v>
      </c>
      <c r="T88" s="6">
        <v>1998</v>
      </c>
      <c r="U88" s="6">
        <v>1999</v>
      </c>
      <c r="V88" s="6">
        <v>2000</v>
      </c>
      <c r="W88" s="6">
        <v>2001</v>
      </c>
      <c r="X88" s="6">
        <v>2002</v>
      </c>
      <c r="Y88" s="6">
        <v>2003</v>
      </c>
      <c r="Z88" s="6">
        <v>2004</v>
      </c>
      <c r="AA88" s="6">
        <v>2005</v>
      </c>
      <c r="AB88" s="6">
        <v>2006</v>
      </c>
      <c r="AC88" s="6">
        <v>2007</v>
      </c>
    </row>
    <row r="89" spans="1:23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36"/>
      <c r="T89" s="36"/>
      <c r="U89" s="36"/>
      <c r="V89" s="36"/>
      <c r="W89" s="36"/>
    </row>
    <row r="90" spans="1:29" s="10" customFormat="1" ht="15" customHeight="1">
      <c r="A90" s="7" t="s">
        <v>2</v>
      </c>
      <c r="B90" s="8">
        <f aca="true" t="shared" si="16" ref="B90:V94">B7/B$84*100</f>
        <v>904011.9162672771</v>
      </c>
      <c r="C90" s="8">
        <f t="shared" si="16"/>
        <v>1123396.2741549884</v>
      </c>
      <c r="D90" s="8">
        <f t="shared" si="16"/>
        <v>1215559.9464640853</v>
      </c>
      <c r="E90" s="8">
        <f t="shared" si="16"/>
        <v>1010219.5853272518</v>
      </c>
      <c r="F90" s="8">
        <f t="shared" si="16"/>
        <v>1726845.4645871269</v>
      </c>
      <c r="G90" s="8">
        <f t="shared" si="16"/>
        <v>1431929.9362404647</v>
      </c>
      <c r="H90" s="8">
        <f t="shared" si="16"/>
        <v>1334146.1157839724</v>
      </c>
      <c r="I90" s="8">
        <f t="shared" si="16"/>
        <v>1659707.7458773842</v>
      </c>
      <c r="J90" s="8">
        <f t="shared" si="16"/>
        <v>1792997.936997236</v>
      </c>
      <c r="K90" s="8">
        <f t="shared" si="16"/>
        <v>1822683.4562418207</v>
      </c>
      <c r="L90" s="8">
        <f t="shared" si="16"/>
        <v>1915156.3663046684</v>
      </c>
      <c r="M90" s="8">
        <f t="shared" si="16"/>
        <v>2226241.95250132</v>
      </c>
      <c r="N90" s="8">
        <f t="shared" si="16"/>
        <v>2359165.4478544793</v>
      </c>
      <c r="O90" s="8">
        <f t="shared" si="16"/>
        <v>1912023.1906989608</v>
      </c>
      <c r="P90" s="8">
        <f t="shared" si="16"/>
        <v>2079979.9141536972</v>
      </c>
      <c r="Q90" s="8">
        <f t="shared" si="16"/>
        <v>1916934.7411866211</v>
      </c>
      <c r="R90" s="8">
        <f t="shared" si="16"/>
        <v>2001112.1984506804</v>
      </c>
      <c r="S90" s="8">
        <f t="shared" si="16"/>
        <v>2086893.588041739</v>
      </c>
      <c r="T90" s="8">
        <f t="shared" si="16"/>
        <v>5049703.1879474195</v>
      </c>
      <c r="U90" s="8">
        <f t="shared" si="16"/>
        <v>5100216.053645469</v>
      </c>
      <c r="V90" s="8">
        <f t="shared" si="16"/>
        <v>5925429.178791611</v>
      </c>
      <c r="W90" s="8">
        <f aca="true" t="shared" si="17" ref="W90:AB90">SUM(W91:W101)</f>
        <v>6126851.2834056225</v>
      </c>
      <c r="X90" s="8">
        <f t="shared" si="17"/>
        <v>6395495.203194453</v>
      </c>
      <c r="Y90" s="8">
        <f t="shared" si="17"/>
        <v>6727775.356000001</v>
      </c>
      <c r="Z90" s="8">
        <f t="shared" si="17"/>
        <v>6500600.999677634</v>
      </c>
      <c r="AA90" s="8">
        <f t="shared" si="17"/>
        <v>6739631.684378164</v>
      </c>
      <c r="AB90" s="8">
        <f t="shared" si="17"/>
        <v>7525959.654996311</v>
      </c>
      <c r="AC90" s="8">
        <f>SUM(AC91:AC101)</f>
        <v>8593448.38032871</v>
      </c>
    </row>
    <row r="91" spans="1:29" ht="15" customHeight="1">
      <c r="A91" s="17" t="s">
        <v>3</v>
      </c>
      <c r="B91" s="13">
        <f t="shared" si="16"/>
        <v>16944.928139967706</v>
      </c>
      <c r="C91" s="13">
        <f t="shared" si="16"/>
        <v>13413.686855581951</v>
      </c>
      <c r="D91" s="13">
        <f t="shared" si="16"/>
        <v>9503.017936326974</v>
      </c>
      <c r="E91" s="13">
        <f t="shared" si="16"/>
        <v>7762.389788464064</v>
      </c>
      <c r="F91" s="13">
        <f t="shared" si="16"/>
        <v>695.6915093816481</v>
      </c>
      <c r="G91" s="13">
        <f t="shared" si="16"/>
        <v>350.59801340281933</v>
      </c>
      <c r="H91" s="13">
        <f t="shared" si="16"/>
        <v>309.9661837252211</v>
      </c>
      <c r="I91" s="13">
        <f t="shared" si="16"/>
        <v>256.52691238332034</v>
      </c>
      <c r="J91" s="13">
        <f t="shared" si="16"/>
        <v>468.0290292466771</v>
      </c>
      <c r="K91" s="13">
        <f t="shared" si="16"/>
        <v>8586.758824445733</v>
      </c>
      <c r="L91" s="13">
        <f t="shared" si="16"/>
        <v>21658.943966187617</v>
      </c>
      <c r="M91" s="13">
        <f t="shared" si="16"/>
        <v>26616.77193440951</v>
      </c>
      <c r="N91" s="13">
        <f t="shared" si="16"/>
        <v>30347.792248611295</v>
      </c>
      <c r="O91" s="13">
        <f t="shared" si="16"/>
        <v>29285.7770595756</v>
      </c>
      <c r="P91" s="13">
        <f t="shared" si="16"/>
        <v>29408.578246246372</v>
      </c>
      <c r="Q91" s="13">
        <f t="shared" si="16"/>
        <v>25997.528140115617</v>
      </c>
      <c r="R91" s="13">
        <f t="shared" si="16"/>
        <v>31941.347031051704</v>
      </c>
      <c r="S91" s="13">
        <f t="shared" si="16"/>
        <v>41083.99305187524</v>
      </c>
      <c r="T91" s="13">
        <f t="shared" si="16"/>
        <v>44152.30842337626</v>
      </c>
      <c r="U91" s="13">
        <f t="shared" si="16"/>
        <v>47431.63618933326</v>
      </c>
      <c r="V91" s="13">
        <f t="shared" si="16"/>
        <v>74892.75817338735</v>
      </c>
      <c r="W91" s="13">
        <f aca="true" t="shared" si="18" ref="W91:AC101">W8/W$84*100</f>
        <v>94151.65643243321</v>
      </c>
      <c r="X91" s="13">
        <f t="shared" si="18"/>
        <v>100424.33003892719</v>
      </c>
      <c r="Y91" s="13">
        <f t="shared" si="18"/>
        <v>107910.08900000002</v>
      </c>
      <c r="Z91" s="13">
        <f t="shared" si="18"/>
        <v>104000.8834796338</v>
      </c>
      <c r="AA91" s="13">
        <f t="shared" si="18"/>
        <v>106834.01998594547</v>
      </c>
      <c r="AB91" s="13">
        <f t="shared" si="18"/>
        <v>113183.35715304661</v>
      </c>
      <c r="AC91" s="13">
        <f t="shared" si="18"/>
        <v>106121.49108929113</v>
      </c>
    </row>
    <row r="92" spans="1:29" ht="15" customHeight="1">
      <c r="A92" s="17" t="s">
        <v>4</v>
      </c>
      <c r="B92" s="13">
        <f t="shared" si="16"/>
        <v>27111.885023948333</v>
      </c>
      <c r="C92" s="13">
        <f t="shared" si="16"/>
        <v>24144.636340047513</v>
      </c>
      <c r="D92" s="13">
        <f t="shared" si="16"/>
        <v>42970.168059913274</v>
      </c>
      <c r="E92" s="13">
        <f t="shared" si="16"/>
        <v>10645.563138465004</v>
      </c>
      <c r="F92" s="13">
        <f t="shared" si="16"/>
        <v>30193.011507163523</v>
      </c>
      <c r="G92" s="13">
        <f t="shared" si="16"/>
        <v>17266.95216008885</v>
      </c>
      <c r="H92" s="13">
        <f t="shared" si="16"/>
        <v>22730.85347318288</v>
      </c>
      <c r="I92" s="13">
        <f t="shared" si="16"/>
        <v>15284.72852950617</v>
      </c>
      <c r="J92" s="13">
        <f t="shared" si="16"/>
        <v>22880.237316127328</v>
      </c>
      <c r="K92" s="13">
        <f t="shared" si="16"/>
        <v>26223.42781895905</v>
      </c>
      <c r="L92" s="13">
        <f t="shared" si="16"/>
        <v>37491.34254179966</v>
      </c>
      <c r="M92" s="13">
        <f t="shared" si="16"/>
        <v>46516.96388951516</v>
      </c>
      <c r="N92" s="13">
        <f t="shared" si="16"/>
        <v>55753.055615396544</v>
      </c>
      <c r="O92" s="13">
        <f t="shared" si="16"/>
        <v>57824.13301849477</v>
      </c>
      <c r="P92" s="13">
        <f t="shared" si="16"/>
        <v>65608.22287172204</v>
      </c>
      <c r="Q92" s="13">
        <f t="shared" si="16"/>
        <v>73153.97592145768</v>
      </c>
      <c r="R92" s="13">
        <f t="shared" si="16"/>
        <v>65800.98751533634</v>
      </c>
      <c r="S92" s="13">
        <f t="shared" si="16"/>
        <v>74757.77587337034</v>
      </c>
      <c r="T92" s="13">
        <f t="shared" si="16"/>
        <v>69213.26505227046</v>
      </c>
      <c r="U92" s="13">
        <f t="shared" si="16"/>
        <v>77316.45328948194</v>
      </c>
      <c r="V92" s="13">
        <f t="shared" si="16"/>
        <v>95677.51236651646</v>
      </c>
      <c r="W92" s="13">
        <f t="shared" si="18"/>
        <v>130377.5762453001</v>
      </c>
      <c r="X92" s="13">
        <f t="shared" si="18"/>
        <v>111674.3164924028</v>
      </c>
      <c r="Y92" s="13">
        <f t="shared" si="18"/>
        <v>109206.581</v>
      </c>
      <c r="Z92" s="13">
        <f t="shared" si="18"/>
        <v>106042.83237500567</v>
      </c>
      <c r="AA92" s="13">
        <f t="shared" si="18"/>
        <v>107675.15429621456</v>
      </c>
      <c r="AB92" s="13">
        <f t="shared" si="18"/>
        <v>144791.05525573826</v>
      </c>
      <c r="AC92" s="13">
        <f t="shared" si="18"/>
        <v>124284.1709400345</v>
      </c>
    </row>
    <row r="93" spans="1:29" ht="15" customHeight="1">
      <c r="A93" s="17" t="s">
        <v>5</v>
      </c>
      <c r="B93" s="13">
        <f t="shared" si="16"/>
        <v>27111.885023948333</v>
      </c>
      <c r="C93" s="13">
        <f t="shared" si="16"/>
        <v>5365.47474223278</v>
      </c>
      <c r="D93" s="13">
        <f t="shared" si="16"/>
        <v>6197.620393256723</v>
      </c>
      <c r="E93" s="13">
        <f t="shared" si="16"/>
        <v>13972.301619235315</v>
      </c>
      <c r="F93" s="13">
        <f t="shared" si="16"/>
        <v>75830.37452259962</v>
      </c>
      <c r="G93" s="13">
        <f t="shared" si="16"/>
        <v>30502.02716604528</v>
      </c>
      <c r="H93" s="13">
        <f t="shared" si="16"/>
        <v>36472.68761833435</v>
      </c>
      <c r="I93" s="13">
        <f t="shared" si="16"/>
        <v>191967.63943351808</v>
      </c>
      <c r="J93" s="13">
        <f t="shared" si="16"/>
        <v>235684.52729587784</v>
      </c>
      <c r="K93" s="13">
        <f t="shared" si="16"/>
        <v>173643.15866272643</v>
      </c>
      <c r="L93" s="13">
        <f t="shared" si="16"/>
        <v>56795.471049176034</v>
      </c>
      <c r="M93" s="13">
        <f t="shared" si="16"/>
        <v>59967.62668219851</v>
      </c>
      <c r="N93" s="13">
        <f t="shared" si="16"/>
        <v>42874.960462731324</v>
      </c>
      <c r="O93" s="13">
        <f t="shared" si="16"/>
        <v>33989.53146508139</v>
      </c>
      <c r="P93" s="13">
        <f t="shared" si="16"/>
        <v>27533.426706343238</v>
      </c>
      <c r="Q93" s="13">
        <f t="shared" si="16"/>
        <v>87779.96168744273</v>
      </c>
      <c r="R93" s="13">
        <f t="shared" si="16"/>
        <v>30182.54823415506</v>
      </c>
      <c r="S93" s="13">
        <f t="shared" si="16"/>
        <v>71983.0678904178</v>
      </c>
      <c r="T93" s="13">
        <f t="shared" si="16"/>
        <v>141072.47319778733</v>
      </c>
      <c r="U93" s="13">
        <f t="shared" si="16"/>
        <v>103074.41162588848</v>
      </c>
      <c r="V93" s="13">
        <f t="shared" si="16"/>
        <v>74750.9412190437</v>
      </c>
      <c r="W93" s="13">
        <f t="shared" si="18"/>
        <v>62937.12154740042</v>
      </c>
      <c r="X93" s="13">
        <f t="shared" si="18"/>
        <v>32768.6129381196</v>
      </c>
      <c r="Y93" s="13">
        <f t="shared" si="18"/>
        <v>35887.558</v>
      </c>
      <c r="Z93" s="13">
        <f t="shared" si="18"/>
        <v>25362.19664412944</v>
      </c>
      <c r="AA93" s="13">
        <f t="shared" si="18"/>
        <v>13994.46911840592</v>
      </c>
      <c r="AB93" s="13">
        <f t="shared" si="18"/>
        <v>14499.58312084255</v>
      </c>
      <c r="AC93" s="13">
        <f t="shared" si="18"/>
        <v>62958.56368074542</v>
      </c>
    </row>
    <row r="94" spans="1:29" ht="15" customHeight="1">
      <c r="A94" s="17" t="s">
        <v>6</v>
      </c>
      <c r="B94" s="13">
        <f t="shared" si="16"/>
        <v>91502.61195582562</v>
      </c>
      <c r="C94" s="13">
        <f t="shared" si="16"/>
        <v>501001.2040559859</v>
      </c>
      <c r="D94" s="13">
        <f t="shared" si="16"/>
        <v>198323.85258421514</v>
      </c>
      <c r="E94" s="13">
        <f t="shared" si="16"/>
        <v>225331.08643084255</v>
      </c>
      <c r="F94" s="13">
        <f t="shared" si="16"/>
        <v>436337.7146841696</v>
      </c>
      <c r="G94" s="13">
        <f t="shared" si="16"/>
        <v>61354.65234549338</v>
      </c>
      <c r="H94" s="13">
        <f t="shared" si="16"/>
        <v>281552.6168837425</v>
      </c>
      <c r="I94" s="13">
        <f t="shared" si="16"/>
        <v>207102.727264134</v>
      </c>
      <c r="J94" s="13">
        <f t="shared" si="16"/>
        <v>69172.56311798049</v>
      </c>
      <c r="K94" s="13">
        <f t="shared" si="16"/>
        <v>52846.23976928766</v>
      </c>
      <c r="L94" s="13">
        <f t="shared" si="16"/>
        <v>33646.23788152483</v>
      </c>
      <c r="M94" s="13">
        <f t="shared" si="16"/>
        <v>38126.21131142957</v>
      </c>
      <c r="N94" s="13">
        <f t="shared" si="16"/>
        <v>29793.697082487295</v>
      </c>
      <c r="O94" s="13">
        <f t="shared" si="16"/>
        <v>30207.999275158203</v>
      </c>
      <c r="P94" s="13">
        <f t="shared" si="16"/>
        <v>61183.68946121219</v>
      </c>
      <c r="Q94" s="13">
        <f t="shared" si="16"/>
        <v>48985.371596784724</v>
      </c>
      <c r="R94" s="13">
        <f t="shared" si="16"/>
        <v>29102.050205686668</v>
      </c>
      <c r="S94" s="13">
        <f t="shared" si="16"/>
        <v>46442.93401433007</v>
      </c>
      <c r="T94" s="13">
        <f t="shared" si="16"/>
        <v>28999.780423727596</v>
      </c>
      <c r="U94" s="13">
        <f t="shared" si="16"/>
        <v>16261.91404646305</v>
      </c>
      <c r="V94" s="13">
        <f t="shared" si="16"/>
        <v>16290.04746026338</v>
      </c>
      <c r="W94" s="13">
        <f t="shared" si="18"/>
        <v>23166.23684532565</v>
      </c>
      <c r="X94" s="13">
        <f t="shared" si="18"/>
        <v>17003.454744081264</v>
      </c>
      <c r="Y94" s="13">
        <f t="shared" si="18"/>
        <v>19001.033</v>
      </c>
      <c r="Z94" s="13">
        <f t="shared" si="18"/>
        <v>18824.537946902994</v>
      </c>
      <c r="AA94" s="13">
        <f t="shared" si="18"/>
        <v>16595.62068248534</v>
      </c>
      <c r="AB94" s="13">
        <f t="shared" si="18"/>
        <v>74255.39104893662</v>
      </c>
      <c r="AC94" s="13">
        <f t="shared" si="18"/>
        <v>13804.53921122524</v>
      </c>
    </row>
    <row r="95" spans="1:29" ht="15" customHeight="1">
      <c r="A95" s="17" t="s">
        <v>7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>
        <f t="shared" si="18"/>
        <v>0</v>
      </c>
      <c r="AB95" s="13">
        <f t="shared" si="18"/>
        <v>0</v>
      </c>
      <c r="AC95" s="13">
        <f t="shared" si="18"/>
        <v>0</v>
      </c>
    </row>
    <row r="96" spans="1:29" ht="15" customHeight="1">
      <c r="A96" s="17" t="s">
        <v>8</v>
      </c>
      <c r="B96" s="13">
        <f aca="true" t="shared" si="19" ref="B96:Z99">B13/B$84*100</f>
        <v>404136.5361382298</v>
      </c>
      <c r="C96" s="13">
        <f t="shared" si="19"/>
        <v>513744.20656878874</v>
      </c>
      <c r="D96" s="13">
        <f t="shared" si="19"/>
        <v>849487.1685690548</v>
      </c>
      <c r="E96" s="13">
        <f t="shared" si="19"/>
        <v>569759.4104732623</v>
      </c>
      <c r="F96" s="13">
        <f t="shared" si="19"/>
        <v>878658.3763490214</v>
      </c>
      <c r="G96" s="13">
        <f t="shared" si="19"/>
        <v>1144702.513760205</v>
      </c>
      <c r="H96" s="13">
        <f t="shared" si="19"/>
        <v>772332.4077820092</v>
      </c>
      <c r="I96" s="13">
        <f t="shared" si="19"/>
        <v>777340.6762495565</v>
      </c>
      <c r="J96" s="13">
        <f t="shared" si="19"/>
        <v>1088486.6037002834</v>
      </c>
      <c r="K96" s="13">
        <f t="shared" si="19"/>
        <v>1146588.210962807</v>
      </c>
      <c r="L96" s="13">
        <f t="shared" si="19"/>
        <v>1511253.7994434247</v>
      </c>
      <c r="M96" s="13">
        <f t="shared" si="19"/>
        <v>1681027.0798780064</v>
      </c>
      <c r="N96" s="13">
        <f t="shared" si="19"/>
        <v>1720749.0028416764</v>
      </c>
      <c r="O96" s="13">
        <f t="shared" si="19"/>
        <v>1333190.0802037125</v>
      </c>
      <c r="P96" s="13">
        <f t="shared" si="19"/>
        <v>1509663.0457627636</v>
      </c>
      <c r="Q96" s="13">
        <f t="shared" si="19"/>
        <v>1486052.2336289873</v>
      </c>
      <c r="R96" s="13">
        <f t="shared" si="19"/>
        <v>1590069.1213840358</v>
      </c>
      <c r="S96" s="13">
        <f t="shared" si="19"/>
        <v>1768377.2579933852</v>
      </c>
      <c r="T96" s="13">
        <f t="shared" si="19"/>
        <v>1934116.550610797</v>
      </c>
      <c r="U96" s="13">
        <f t="shared" si="19"/>
        <v>1905439.6722250134</v>
      </c>
      <c r="V96" s="13">
        <f t="shared" si="19"/>
        <v>2197184.3219673648</v>
      </c>
      <c r="W96" s="13">
        <f t="shared" si="19"/>
        <v>2206850.9405887974</v>
      </c>
      <c r="X96" s="13">
        <f t="shared" si="19"/>
        <v>2133697.6471676547</v>
      </c>
      <c r="Y96" s="13">
        <f t="shared" si="19"/>
        <v>2337473.38</v>
      </c>
      <c r="Z96" s="13">
        <f t="shared" si="19"/>
        <v>2281714.83765058</v>
      </c>
      <c r="AA96" s="13">
        <f t="shared" si="18"/>
        <v>2424238.499127951</v>
      </c>
      <c r="AB96" s="13">
        <f t="shared" si="18"/>
        <v>2632994.9072276894</v>
      </c>
      <c r="AC96" s="13">
        <f t="shared" si="18"/>
        <v>2541900.6421423354</v>
      </c>
    </row>
    <row r="97" spans="1:29" ht="15" customHeight="1">
      <c r="A97" s="17" t="s">
        <v>9</v>
      </c>
      <c r="B97" s="13"/>
      <c r="C97" s="13"/>
      <c r="D97" s="13"/>
      <c r="E97" s="13"/>
      <c r="F97" s="13">
        <f t="shared" si="19"/>
        <v>49811.512071726</v>
      </c>
      <c r="G97" s="13">
        <f t="shared" si="19"/>
        <v>7011.960268056386</v>
      </c>
      <c r="H97" s="13">
        <f t="shared" si="19"/>
        <v>112311.08056977177</v>
      </c>
      <c r="I97" s="13">
        <f t="shared" si="19"/>
        <v>282927.80711610377</v>
      </c>
      <c r="J97" s="13">
        <f t="shared" si="19"/>
        <v>64917.753761192515</v>
      </c>
      <c r="K97" s="13">
        <f t="shared" si="19"/>
        <v>154538.165655825</v>
      </c>
      <c r="L97" s="13">
        <f t="shared" si="19"/>
        <v>62900.47538201444</v>
      </c>
      <c r="M97" s="13">
        <f t="shared" si="19"/>
        <v>159993.40628554067</v>
      </c>
      <c r="N97" s="13">
        <f t="shared" si="19"/>
        <v>100976.45609055007</v>
      </c>
      <c r="O97" s="13">
        <f t="shared" si="19"/>
        <v>104861.67707355267</v>
      </c>
      <c r="P97" s="13">
        <f t="shared" si="19"/>
        <v>163074.21228772376</v>
      </c>
      <c r="Q97" s="13">
        <f t="shared" si="19"/>
        <v>132030.8275621942</v>
      </c>
      <c r="R97" s="13">
        <f t="shared" si="19"/>
        <v>79777.51425461636</v>
      </c>
      <c r="S97" s="13">
        <f t="shared" si="19"/>
        <v>84248.55921836042</v>
      </c>
      <c r="T97" s="13"/>
      <c r="U97" s="13">
        <f t="shared" si="19"/>
        <v>28676.749564002967</v>
      </c>
      <c r="V97" s="13">
        <f t="shared" si="19"/>
        <v>351443.39259763376</v>
      </c>
      <c r="W97" s="13"/>
      <c r="X97" s="13"/>
      <c r="Y97" s="13"/>
      <c r="Z97" s="13"/>
      <c r="AA97" s="13">
        <f t="shared" si="18"/>
        <v>157647.23218622978</v>
      </c>
      <c r="AB97" s="13">
        <f t="shared" si="18"/>
        <v>147852.6734204042</v>
      </c>
      <c r="AC97" s="13">
        <f t="shared" si="18"/>
        <v>165095.9744383172</v>
      </c>
    </row>
    <row r="98" spans="1:29" ht="15" customHeight="1">
      <c r="A98" s="17" t="s">
        <v>10</v>
      </c>
      <c r="B98" s="13">
        <f>B15/B$84*100</f>
        <v>15250.435325970935</v>
      </c>
      <c r="C98" s="13"/>
      <c r="D98" s="13"/>
      <c r="E98" s="13"/>
      <c r="F98" s="13"/>
      <c r="G98" s="13"/>
      <c r="H98" s="13"/>
      <c r="I98" s="13"/>
      <c r="J98" s="13"/>
      <c r="K98" s="13">
        <f t="shared" si="19"/>
        <v>156073.61305163655</v>
      </c>
      <c r="L98" s="13">
        <f t="shared" si="19"/>
        <v>98318.67111984412</v>
      </c>
      <c r="M98" s="13">
        <f t="shared" si="19"/>
        <v>131511.5217442514</v>
      </c>
      <c r="N98" s="13">
        <f t="shared" si="19"/>
        <v>186778.09256485096</v>
      </c>
      <c r="O98" s="13">
        <f t="shared" si="19"/>
        <v>171000.59085410222</v>
      </c>
      <c r="P98" s="13">
        <f t="shared" si="19"/>
        <v>205982.143716096</v>
      </c>
      <c r="Q98" s="13">
        <f t="shared" si="19"/>
        <v>41624.20153210811</v>
      </c>
      <c r="R98" s="13">
        <f t="shared" si="19"/>
        <v>104227.37537107864</v>
      </c>
      <c r="S98" s="13"/>
      <c r="T98" s="13">
        <f>T15/T$84*100</f>
        <v>9803.463258428223</v>
      </c>
      <c r="U98" s="13">
        <f t="shared" si="19"/>
        <v>303339.73907567025</v>
      </c>
      <c r="V98" s="13">
        <f t="shared" si="19"/>
        <v>3822.3029985028484</v>
      </c>
      <c r="W98" s="13"/>
      <c r="X98" s="13">
        <f aca="true" t="shared" si="20" ref="X98:Z101">X15/X$84*100</f>
        <v>187103.38076682214</v>
      </c>
      <c r="Y98" s="13">
        <f t="shared" si="20"/>
        <v>2610.569</v>
      </c>
      <c r="Z98" s="13">
        <f t="shared" si="20"/>
        <v>162454.3146616233</v>
      </c>
      <c r="AA98" s="13">
        <f t="shared" si="18"/>
        <v>0</v>
      </c>
      <c r="AB98" s="13">
        <f t="shared" si="18"/>
        <v>5490.50902746671</v>
      </c>
      <c r="AC98" s="13">
        <f t="shared" si="18"/>
        <v>27721.736770721953</v>
      </c>
    </row>
    <row r="99" spans="1:29" ht="15" customHeight="1">
      <c r="A99" s="17" t="s">
        <v>11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>
        <f>M16/M$84*100</f>
        <v>82482.3707759687</v>
      </c>
      <c r="N99" s="13"/>
      <c r="O99" s="13"/>
      <c r="P99" s="13"/>
      <c r="Q99" s="13"/>
      <c r="R99" s="13"/>
      <c r="S99" s="13"/>
      <c r="T99" s="13">
        <f>T16/T$84*100</f>
        <v>2680320.8497365206</v>
      </c>
      <c r="U99" s="13">
        <f t="shared" si="19"/>
        <v>2511279.135489368</v>
      </c>
      <c r="V99" s="13">
        <f t="shared" si="19"/>
        <v>2876105.3412035047</v>
      </c>
      <c r="W99" s="13">
        <f>W16/W$84*100</f>
        <v>3157359.6709369835</v>
      </c>
      <c r="X99" s="13">
        <f t="shared" si="20"/>
        <v>3465243.3008948932</v>
      </c>
      <c r="Y99" s="13">
        <f t="shared" si="20"/>
        <v>3731747.485</v>
      </c>
      <c r="Z99" s="13">
        <f t="shared" si="20"/>
        <v>3426037.1133071613</v>
      </c>
      <c r="AA99" s="13">
        <f t="shared" si="18"/>
        <v>3912646.6889809323</v>
      </c>
      <c r="AB99" s="13">
        <f t="shared" si="18"/>
        <v>3774322.838181847</v>
      </c>
      <c r="AC99" s="13">
        <f t="shared" si="18"/>
        <v>4802077.739880853</v>
      </c>
    </row>
    <row r="100" spans="1:29" ht="15" customHeight="1">
      <c r="A100" s="17" t="s">
        <v>12</v>
      </c>
      <c r="B100" s="13"/>
      <c r="C100" s="13">
        <f aca="true" t="shared" si="21" ref="C100:J100">C17/C$84*100</f>
        <v>65727.06559235156</v>
      </c>
      <c r="D100" s="13">
        <f t="shared" si="21"/>
        <v>106185.89607113185</v>
      </c>
      <c r="E100" s="13">
        <f t="shared" si="21"/>
        <v>180087.4430923663</v>
      </c>
      <c r="F100" s="13">
        <f t="shared" si="21"/>
        <v>249753.25186801166</v>
      </c>
      <c r="G100" s="13">
        <f t="shared" si="21"/>
        <v>170741.232527173</v>
      </c>
      <c r="H100" s="13">
        <f t="shared" si="21"/>
        <v>108436.50327320652</v>
      </c>
      <c r="I100" s="13">
        <f t="shared" si="21"/>
        <v>171295.84574396219</v>
      </c>
      <c r="J100" s="13">
        <f t="shared" si="21"/>
        <v>113465.12852214328</v>
      </c>
      <c r="K100" s="13"/>
      <c r="L100" s="13"/>
      <c r="M100" s="13"/>
      <c r="N100" s="13"/>
      <c r="O100" s="13"/>
      <c r="P100" s="13"/>
      <c r="Q100" s="13"/>
      <c r="R100" s="13"/>
      <c r="S100" s="13"/>
      <c r="T100" s="13">
        <f>T17/T$84*100</f>
        <v>18544.90966354722</v>
      </c>
      <c r="U100" s="13"/>
      <c r="V100" s="13">
        <f>V17/V$84*100</f>
        <v>110657.19123012338</v>
      </c>
      <c r="W100" s="13">
        <f>W17/W$84*100</f>
        <v>106139.6781471813</v>
      </c>
      <c r="X100" s="13">
        <f t="shared" si="20"/>
        <v>4014.2149656165443</v>
      </c>
      <c r="Y100" s="13">
        <f t="shared" si="20"/>
        <v>98.449</v>
      </c>
      <c r="Z100" s="13">
        <f t="shared" si="20"/>
        <v>83861.36974183799</v>
      </c>
      <c r="AA100" s="13">
        <f t="shared" si="18"/>
        <v>0</v>
      </c>
      <c r="AB100" s="13">
        <f t="shared" si="18"/>
        <v>102005.2022002193</v>
      </c>
      <c r="AC100" s="13">
        <f t="shared" si="18"/>
        <v>316309.0283861163</v>
      </c>
    </row>
    <row r="101" spans="1:29" ht="15" customHeight="1">
      <c r="A101" s="17" t="s">
        <v>13</v>
      </c>
      <c r="B101" s="13">
        <f>B18/B$84*100</f>
        <v>321953.6346593865</v>
      </c>
      <c r="C101" s="13"/>
      <c r="D101" s="13">
        <f>D18/D$84*100</f>
        <v>2892.2228501864706</v>
      </c>
      <c r="E101" s="13">
        <f>E18/E$84*100</f>
        <v>2661.390784616251</v>
      </c>
      <c r="F101" s="13">
        <f>F18/F$84*100</f>
        <v>5565.532075053185</v>
      </c>
      <c r="G101" s="13"/>
      <c r="H101" s="13"/>
      <c r="I101" s="13">
        <f>I18/I$84*100</f>
        <v>13531.794628220148</v>
      </c>
      <c r="J101" s="13">
        <f>J18/J$84*100</f>
        <v>197923.09425438457</v>
      </c>
      <c r="K101" s="13">
        <f>K18/K$84*100</f>
        <v>104183.88149613314</v>
      </c>
      <c r="L101" s="13">
        <f>L18/L$84*100</f>
        <v>93091.42492069709</v>
      </c>
      <c r="M101" s="13"/>
      <c r="N101" s="13">
        <f>N18/N$84*100</f>
        <v>191892.39094817545</v>
      </c>
      <c r="O101" s="13">
        <f>O18/O$84*100</f>
        <v>151663.40174928345</v>
      </c>
      <c r="P101" s="13">
        <f>P18/P$84*100</f>
        <v>17526.59510159012</v>
      </c>
      <c r="Q101" s="13">
        <f>Q18/Q$84*100</f>
        <v>21310.641117530657</v>
      </c>
      <c r="R101" s="13">
        <f>R18/R$84*100</f>
        <v>70011.25445471985</v>
      </c>
      <c r="S101" s="13"/>
      <c r="T101" s="13">
        <f>T18/T$84*100</f>
        <v>123479.58758096454</v>
      </c>
      <c r="U101" s="13">
        <f>U18/U$84*100</f>
        <v>107396.34214024805</v>
      </c>
      <c r="V101" s="13">
        <f>V18/V$84*100</f>
        <v>124605.36957527098</v>
      </c>
      <c r="W101" s="13">
        <f>W18/W$84*100</f>
        <v>345868.40266220184</v>
      </c>
      <c r="X101" s="13">
        <f t="shared" si="20"/>
        <v>343565.9451859362</v>
      </c>
      <c r="Y101" s="13">
        <f t="shared" si="20"/>
        <v>383840.212</v>
      </c>
      <c r="Z101" s="13">
        <f t="shared" si="20"/>
        <v>292302.91387075937</v>
      </c>
      <c r="AA101" s="13">
        <f t="shared" si="18"/>
        <v>0</v>
      </c>
      <c r="AB101" s="13">
        <f t="shared" si="18"/>
        <v>516564.1383601209</v>
      </c>
      <c r="AC101" s="13">
        <f t="shared" si="18"/>
        <v>433174.49378906906</v>
      </c>
    </row>
    <row r="102" spans="1:29" ht="15" customHeight="1">
      <c r="A102" s="2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3"/>
      <c r="AC102" s="3"/>
    </row>
    <row r="103" spans="1:29" s="10" customFormat="1" ht="15" customHeight="1">
      <c r="A103" s="7" t="s">
        <v>18</v>
      </c>
      <c r="B103" s="8">
        <f aca="true" t="shared" si="22" ref="B103:V104">B20/B$84*100</f>
        <v>904011.9162672771</v>
      </c>
      <c r="C103" s="8">
        <f t="shared" si="22"/>
        <v>1123396.2741549884</v>
      </c>
      <c r="D103" s="8">
        <f t="shared" si="22"/>
        <v>1215559.9464640853</v>
      </c>
      <c r="E103" s="8">
        <f t="shared" si="22"/>
        <v>1010219.5853272518</v>
      </c>
      <c r="F103" s="8">
        <f t="shared" si="22"/>
        <v>1726845.4645871269</v>
      </c>
      <c r="G103" s="8">
        <f t="shared" si="22"/>
        <v>1431929.9362404647</v>
      </c>
      <c r="H103" s="8">
        <f t="shared" si="22"/>
        <v>1334146.1157839724</v>
      </c>
      <c r="I103" s="8">
        <f t="shared" si="22"/>
        <v>1659707.7458773842</v>
      </c>
      <c r="J103" s="8">
        <f t="shared" si="22"/>
        <v>1792997.936997236</v>
      </c>
      <c r="K103" s="8">
        <f t="shared" si="22"/>
        <v>1822683.875762967</v>
      </c>
      <c r="L103" s="8">
        <f t="shared" si="22"/>
        <v>1915153.6151224584</v>
      </c>
      <c r="M103" s="8">
        <f t="shared" si="22"/>
        <v>2226243.4906291626</v>
      </c>
      <c r="N103" s="8">
        <f t="shared" si="22"/>
        <v>2359165.2631560904</v>
      </c>
      <c r="O103" s="8">
        <f t="shared" si="22"/>
        <v>1912022.2642656849</v>
      </c>
      <c r="P103" s="8">
        <f t="shared" si="22"/>
        <v>2079980.0034562417</v>
      </c>
      <c r="Q103" s="8">
        <f t="shared" si="22"/>
        <v>1916935.306702639</v>
      </c>
      <c r="R103" s="8">
        <f t="shared" si="22"/>
        <v>2001112.1984506804</v>
      </c>
      <c r="S103" s="8">
        <f t="shared" si="22"/>
        <v>2086893.588041739</v>
      </c>
      <c r="T103" s="8">
        <f t="shared" si="22"/>
        <v>5049703.1879474195</v>
      </c>
      <c r="U103" s="8">
        <f t="shared" si="22"/>
        <v>5100216.053645468</v>
      </c>
      <c r="V103" s="8">
        <f t="shared" si="22"/>
        <v>5925429.178791611</v>
      </c>
      <c r="W103" s="8">
        <f>SUM(W104:W118)</f>
        <v>6126851.283405623</v>
      </c>
      <c r="X103" s="8">
        <f aca="true" t="shared" si="23" ref="X103:AC103">X104+X108+X111+X114+X115+X116+X117+X118</f>
        <v>6395495.203194454</v>
      </c>
      <c r="Y103" s="8">
        <f t="shared" si="23"/>
        <v>6727775.356000001</v>
      </c>
      <c r="Z103" s="8">
        <f t="shared" si="23"/>
        <v>6500600.999677633</v>
      </c>
      <c r="AA103" s="8">
        <f t="shared" si="23"/>
        <v>6739631.684378164</v>
      </c>
      <c r="AB103" s="8">
        <f t="shared" si="23"/>
        <v>7525959.654996311</v>
      </c>
      <c r="AC103" s="8">
        <f t="shared" si="23"/>
        <v>8593448.38032871</v>
      </c>
    </row>
    <row r="104" spans="1:29" ht="15" customHeight="1">
      <c r="A104" s="17" t="s">
        <v>31</v>
      </c>
      <c r="B104" s="13">
        <f t="shared" si="22"/>
        <v>353301.75171832665</v>
      </c>
      <c r="C104" s="13">
        <f t="shared" si="22"/>
        <v>527828.5777671498</v>
      </c>
      <c r="D104" s="13">
        <f t="shared" si="22"/>
        <v>747019.844733877</v>
      </c>
      <c r="E104" s="13">
        <f t="shared" si="22"/>
        <v>392776.92329628166</v>
      </c>
      <c r="F104" s="13">
        <f t="shared" si="22"/>
        <v>379430.1492167508</v>
      </c>
      <c r="G104" s="13">
        <f t="shared" si="22"/>
        <v>852479.0695889551</v>
      </c>
      <c r="H104" s="13">
        <f t="shared" si="22"/>
        <v>459783.1725257446</v>
      </c>
      <c r="I104" s="13">
        <f t="shared" si="22"/>
        <v>421473.71704579535</v>
      </c>
      <c r="J104" s="13">
        <f t="shared" si="22"/>
        <v>465454.8695858203</v>
      </c>
      <c r="K104" s="13">
        <f t="shared" si="22"/>
        <v>584539.7054274818</v>
      </c>
      <c r="L104" s="13">
        <f t="shared" si="22"/>
        <v>597977.9689243049</v>
      </c>
      <c r="M104" s="13">
        <f t="shared" si="22"/>
        <v>710485.0651493166</v>
      </c>
      <c r="N104" s="13">
        <f t="shared" si="22"/>
        <v>725202.0159783484</v>
      </c>
      <c r="O104" s="13">
        <f t="shared" si="22"/>
        <v>825339.6135403917</v>
      </c>
      <c r="P104" s="13">
        <f t="shared" si="22"/>
        <v>891252.9558017481</v>
      </c>
      <c r="Q104" s="13">
        <f t="shared" si="22"/>
        <v>835921.0344210835</v>
      </c>
      <c r="R104" s="13">
        <f t="shared" si="22"/>
        <v>975385.6272279572</v>
      </c>
      <c r="S104" s="13">
        <f t="shared" si="22"/>
        <v>961323.679432355</v>
      </c>
      <c r="T104" s="13">
        <f t="shared" si="22"/>
        <v>941475.2093981418</v>
      </c>
      <c r="U104" s="13">
        <f t="shared" si="22"/>
        <v>879330.6821794369</v>
      </c>
      <c r="V104" s="13">
        <f t="shared" si="22"/>
        <v>946092.3087208455</v>
      </c>
      <c r="W104" s="13">
        <f>W21/W$84*100</f>
        <v>1023828.9603707286</v>
      </c>
      <c r="X104" s="13">
        <f>SUM(X105:X107)</f>
        <v>1036253.3647876529</v>
      </c>
      <c r="Y104" s="13">
        <f aca="true" t="shared" si="24" ref="Y104:AC118">Y21/Y$84*100</f>
        <v>1087742.93</v>
      </c>
      <c r="Z104" s="13">
        <f t="shared" si="24"/>
        <v>1032217.2491211949</v>
      </c>
      <c r="AA104" s="13">
        <f t="shared" si="24"/>
        <v>1058274.916543783</v>
      </c>
      <c r="AB104" s="13">
        <f t="shared" si="24"/>
        <v>1113989.8894983504</v>
      </c>
      <c r="AC104" s="13">
        <f t="shared" si="24"/>
        <v>1052951.3856694894</v>
      </c>
    </row>
    <row r="105" spans="1:29" ht="15" customHeight="1">
      <c r="A105" s="19" t="s">
        <v>23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>
        <f>X22/X$84*100</f>
        <v>816442.6316792651</v>
      </c>
      <c r="Y105" s="13">
        <f t="shared" si="24"/>
        <v>823177.024</v>
      </c>
      <c r="Z105" s="13">
        <f t="shared" si="24"/>
        <v>761057.8754661826</v>
      </c>
      <c r="AA105" s="13">
        <f t="shared" si="24"/>
        <v>851681.1844019481</v>
      </c>
      <c r="AB105" s="13">
        <f t="shared" si="24"/>
        <v>866619.1422657805</v>
      </c>
      <c r="AC105" s="13">
        <f t="shared" si="24"/>
        <v>880762.4950836487</v>
      </c>
    </row>
    <row r="106" spans="1:29" ht="15" customHeight="1">
      <c r="A106" s="19" t="s">
        <v>24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>
        <f>X23/X$84*100</f>
        <v>72482.30537834852</v>
      </c>
      <c r="Y106" s="13">
        <f t="shared" si="24"/>
        <v>100324.329</v>
      </c>
      <c r="Z106" s="13">
        <f t="shared" si="24"/>
        <v>88966.3098234874</v>
      </c>
      <c r="AA106" s="13">
        <f t="shared" si="24"/>
        <v>80273.9014479244</v>
      </c>
      <c r="AB106" s="13">
        <f t="shared" si="24"/>
        <v>108812.99640748769</v>
      </c>
      <c r="AC106" s="13">
        <f t="shared" si="24"/>
        <v>66749.79619089466</v>
      </c>
    </row>
    <row r="107" spans="1:29" ht="15" customHeight="1">
      <c r="A107" s="19" t="s">
        <v>25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>
        <f>X24/X$84*100</f>
        <v>147328.42773003926</v>
      </c>
      <c r="Y107" s="13">
        <f t="shared" si="24"/>
        <v>164241.577</v>
      </c>
      <c r="Z107" s="13">
        <f t="shared" si="24"/>
        <v>182193.06383152504</v>
      </c>
      <c r="AA107" s="13">
        <f t="shared" si="24"/>
        <v>126319.83069391051</v>
      </c>
      <c r="AB107" s="13">
        <f t="shared" si="24"/>
        <v>138557.75082508224</v>
      </c>
      <c r="AC107" s="13">
        <f t="shared" si="24"/>
        <v>105439.09439494609</v>
      </c>
    </row>
    <row r="108" spans="1:29" ht="15" customHeight="1">
      <c r="A108" s="17" t="s">
        <v>14</v>
      </c>
      <c r="B108" s="13">
        <f aca="true" t="shared" si="25" ref="B108:W108">B25/B$84*100</f>
        <v>443957.1172671539</v>
      </c>
      <c r="C108" s="13">
        <f t="shared" si="25"/>
        <v>315221.64110617584</v>
      </c>
      <c r="D108" s="13">
        <f t="shared" si="25"/>
        <v>456144.8609436948</v>
      </c>
      <c r="E108" s="13">
        <f t="shared" si="25"/>
        <v>275675.7287731666</v>
      </c>
      <c r="F108" s="13">
        <f t="shared" si="25"/>
        <v>927774.1969113658</v>
      </c>
      <c r="G108" s="13">
        <f t="shared" si="25"/>
        <v>576470.7835375856</v>
      </c>
      <c r="H108" s="13">
        <f t="shared" si="25"/>
        <v>349176.9059664616</v>
      </c>
      <c r="I108" s="13">
        <f t="shared" si="25"/>
        <v>389450.60748327756</v>
      </c>
      <c r="J108" s="13">
        <f t="shared" si="25"/>
        <v>573558.9383184108</v>
      </c>
      <c r="K108" s="13">
        <f t="shared" si="25"/>
        <v>770546.991316809</v>
      </c>
      <c r="L108" s="13">
        <f t="shared" si="25"/>
        <v>785366.229599743</v>
      </c>
      <c r="M108" s="13">
        <f t="shared" si="25"/>
        <v>1078803.0368813002</v>
      </c>
      <c r="N108" s="13">
        <f t="shared" si="25"/>
        <v>497658.2185498116</v>
      </c>
      <c r="O108" s="13">
        <f t="shared" si="25"/>
        <v>640427.7427255621</v>
      </c>
      <c r="P108" s="13">
        <f t="shared" si="25"/>
        <v>211180.2778933828</v>
      </c>
      <c r="Q108" s="13">
        <f t="shared" si="25"/>
        <v>119993.48995764446</v>
      </c>
      <c r="R108" s="13">
        <f t="shared" si="25"/>
        <v>307624.34382924304</v>
      </c>
      <c r="S108" s="13">
        <f t="shared" si="25"/>
        <v>264912.26850046316</v>
      </c>
      <c r="T108" s="13">
        <f t="shared" si="25"/>
        <v>127413.08886175563</v>
      </c>
      <c r="U108" s="13">
        <f t="shared" si="25"/>
        <v>193731.74873131808</v>
      </c>
      <c r="V108" s="13">
        <f t="shared" si="25"/>
        <v>233007.3617043462</v>
      </c>
      <c r="W108" s="13">
        <f t="shared" si="25"/>
        <v>184598.17864792587</v>
      </c>
      <c r="X108" s="13">
        <f>SUM(X109:X110)</f>
        <v>346631.0464916438</v>
      </c>
      <c r="Y108" s="13">
        <f t="shared" si="24"/>
        <v>471648.6589999999</v>
      </c>
      <c r="Z108" s="13">
        <f t="shared" si="24"/>
        <v>511764.30736202525</v>
      </c>
      <c r="AA108" s="13">
        <f t="shared" si="24"/>
        <v>843100.4037810409</v>
      </c>
      <c r="AB108" s="13">
        <f t="shared" si="24"/>
        <v>282015.25710694253</v>
      </c>
      <c r="AC108" s="13">
        <f t="shared" si="24"/>
        <v>411540.3959158027</v>
      </c>
    </row>
    <row r="109" spans="1:29" ht="15" customHeight="1">
      <c r="A109" s="20" t="s">
        <v>26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>
        <f>X26/X$84*100</f>
        <v>26922.986675329463</v>
      </c>
      <c r="Y109" s="13">
        <f t="shared" si="24"/>
        <v>23741.605</v>
      </c>
      <c r="Z109" s="13">
        <f t="shared" si="24"/>
        <v>4387.444858330143</v>
      </c>
      <c r="AA109" s="13">
        <f t="shared" si="24"/>
        <v>9429.03581929144</v>
      </c>
      <c r="AB109" s="13">
        <f t="shared" si="24"/>
        <v>31739.45126278405</v>
      </c>
      <c r="AC109" s="13">
        <f t="shared" si="24"/>
        <v>12749.57593456439</v>
      </c>
    </row>
    <row r="110" spans="1:29" ht="15" customHeight="1">
      <c r="A110" s="20" t="s">
        <v>27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>
        <f>X27/X$84*100</f>
        <v>319708.0598163144</v>
      </c>
      <c r="Y110" s="13">
        <f t="shared" si="24"/>
        <v>447907.05399999995</v>
      </c>
      <c r="Z110" s="13">
        <f t="shared" si="24"/>
        <v>507376.86250369507</v>
      </c>
      <c r="AA110" s="13">
        <f t="shared" si="24"/>
        <v>833671.3679617494</v>
      </c>
      <c r="AB110" s="13">
        <f t="shared" si="24"/>
        <v>250275.80584415852</v>
      </c>
      <c r="AC110" s="13">
        <f t="shared" si="24"/>
        <v>398790.8199812383</v>
      </c>
    </row>
    <row r="111" spans="1:29" ht="15" customHeight="1">
      <c r="A111" s="17" t="s">
        <v>15</v>
      </c>
      <c r="B111" s="13">
        <f aca="true" t="shared" si="26" ref="B111:W111">B28/B$84*100</f>
        <v>106753.04728179656</v>
      </c>
      <c r="C111" s="13">
        <f t="shared" si="26"/>
        <v>160964.2422669834</v>
      </c>
      <c r="D111" s="13">
        <f t="shared" si="26"/>
        <v>2065.8734644189076</v>
      </c>
      <c r="E111" s="13">
        <f t="shared" si="26"/>
        <v>259042.03636931506</v>
      </c>
      <c r="F111" s="13">
        <f t="shared" si="26"/>
        <v>396544.16034753935</v>
      </c>
      <c r="G111" s="13">
        <f t="shared" si="26"/>
        <v>175.29900670140967</v>
      </c>
      <c r="H111" s="13">
        <f t="shared" si="26"/>
        <v>500492.0646549904</v>
      </c>
      <c r="I111" s="13">
        <f t="shared" si="26"/>
        <v>364246.8383416163</v>
      </c>
      <c r="J111" s="13">
        <f t="shared" si="26"/>
        <v>437256.1205737081</v>
      </c>
      <c r="K111" s="13">
        <f t="shared" si="26"/>
        <v>336460.0707173127</v>
      </c>
      <c r="L111" s="13">
        <f t="shared" si="26"/>
        <v>414447.91377680877</v>
      </c>
      <c r="M111" s="13">
        <f t="shared" si="26"/>
        <v>317429.75459041074</v>
      </c>
      <c r="N111" s="13">
        <f t="shared" si="26"/>
        <v>879143.5055067478</v>
      </c>
      <c r="O111" s="13">
        <f t="shared" si="26"/>
        <v>393722.772406353</v>
      </c>
      <c r="P111" s="13">
        <f t="shared" si="26"/>
        <v>823268.46986664</v>
      </c>
      <c r="Q111" s="13">
        <f t="shared" si="26"/>
        <v>644306.7724966905</v>
      </c>
      <c r="R111" s="13">
        <f t="shared" si="26"/>
        <v>220673.37995483686</v>
      </c>
      <c r="S111" s="13">
        <f t="shared" si="26"/>
        <v>849503.8634645771</v>
      </c>
      <c r="T111" s="13">
        <f t="shared" si="26"/>
        <v>3806135.3616193896</v>
      </c>
      <c r="U111" s="13">
        <f t="shared" si="26"/>
        <v>3583935.367979558</v>
      </c>
      <c r="V111" s="13">
        <f t="shared" si="26"/>
        <v>4129519.02809722</v>
      </c>
      <c r="W111" s="13">
        <f t="shared" si="26"/>
        <v>3539957.389360727</v>
      </c>
      <c r="X111" s="13">
        <f>SUM(X112:X113)</f>
        <v>4475389.493925689</v>
      </c>
      <c r="Y111" s="13">
        <f t="shared" si="24"/>
        <v>4627293.599</v>
      </c>
      <c r="Z111" s="13">
        <f t="shared" si="24"/>
        <v>4547746.420532931</v>
      </c>
      <c r="AA111" s="13">
        <f t="shared" si="24"/>
        <v>4552272.591855591</v>
      </c>
      <c r="AB111" s="13">
        <f t="shared" si="24"/>
        <v>5062436.192675435</v>
      </c>
      <c r="AC111" s="13">
        <f t="shared" si="24"/>
        <v>5876352.842991664</v>
      </c>
    </row>
    <row r="112" spans="1:29" ht="15" customHeight="1">
      <c r="A112" s="19" t="s">
        <v>28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>
        <f aca="true" t="shared" si="27" ref="X112:X118">X29/X$84*100</f>
        <v>3472737.9029087657</v>
      </c>
      <c r="Y112" s="13">
        <f t="shared" si="24"/>
        <v>3584854.984</v>
      </c>
      <c r="Z112" s="13">
        <f t="shared" si="24"/>
        <v>3529287.6306067044</v>
      </c>
      <c r="AA112" s="13">
        <f t="shared" si="24"/>
        <v>3453799.639569044</v>
      </c>
      <c r="AB112" s="13">
        <f t="shared" si="24"/>
        <v>3958444.1009537727</v>
      </c>
      <c r="AC112" s="13">
        <f t="shared" si="24"/>
        <v>4767028.8079131665</v>
      </c>
    </row>
    <row r="113" spans="1:29" ht="15" customHeight="1">
      <c r="A113" s="19" t="s">
        <v>29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>
        <f t="shared" si="27"/>
        <v>1002651.591016923</v>
      </c>
      <c r="Y113" s="13">
        <f t="shared" si="24"/>
        <v>1042438.615</v>
      </c>
      <c r="Z113" s="13">
        <f t="shared" si="24"/>
        <v>1018458.7899262258</v>
      </c>
      <c r="AA113" s="13">
        <f t="shared" si="24"/>
        <v>1098472.952286547</v>
      </c>
      <c r="AB113" s="13">
        <f t="shared" si="24"/>
        <v>1103992.0917216626</v>
      </c>
      <c r="AC113" s="13">
        <f t="shared" si="24"/>
        <v>1109324.0350784983</v>
      </c>
    </row>
    <row r="114" spans="1:29" ht="15" customHeight="1">
      <c r="A114" s="17" t="s">
        <v>16</v>
      </c>
      <c r="B114" s="13"/>
      <c r="C114" s="13">
        <f>C31/C$84*100</f>
        <v>67739.11862068885</v>
      </c>
      <c r="D114" s="13"/>
      <c r="E114" s="13">
        <f>E31/E$84*100</f>
        <v>73853.59427310096</v>
      </c>
      <c r="F114" s="13">
        <f>F31/F$84*100</f>
        <v>23096.95811147071</v>
      </c>
      <c r="G114" s="13"/>
      <c r="H114" s="13">
        <f aca="true" t="shared" si="28" ref="H114:S116">H31/H$84*100</f>
        <v>24693.972636775947</v>
      </c>
      <c r="I114" s="13">
        <f t="shared" si="28"/>
        <v>5878.741742117759</v>
      </c>
      <c r="J114" s="13">
        <f t="shared" si="28"/>
        <v>5456.793000080576</v>
      </c>
      <c r="K114" s="13">
        <f t="shared" si="28"/>
        <v>9787.34444120354</v>
      </c>
      <c r="L114" s="13">
        <f t="shared" si="28"/>
        <v>12362.633773997772</v>
      </c>
      <c r="M114" s="13">
        <f t="shared" si="28"/>
        <v>19314.059169135842</v>
      </c>
      <c r="N114" s="13">
        <f t="shared" si="28"/>
        <v>133751.60073815906</v>
      </c>
      <c r="O114" s="13">
        <f t="shared" si="28"/>
        <v>20584.926285079626</v>
      </c>
      <c r="P114" s="13">
        <f t="shared" si="28"/>
        <v>117041.46833437149</v>
      </c>
      <c r="Q114" s="13">
        <f t="shared" si="28"/>
        <v>235553.73948717152</v>
      </c>
      <c r="R114" s="13">
        <f t="shared" si="28"/>
        <v>209334.92312003428</v>
      </c>
      <c r="S114" s="13"/>
      <c r="T114" s="13">
        <f>T31/T$84*100</f>
        <v>22240.197108711032</v>
      </c>
      <c r="U114" s="13">
        <f>U31/U$84*100</f>
        <v>18041.074847454354</v>
      </c>
      <c r="V114" s="13"/>
      <c r="W114" s="13"/>
      <c r="X114" s="13">
        <f t="shared" si="27"/>
        <v>5187.380468839438</v>
      </c>
      <c r="Y114" s="13">
        <f t="shared" si="24"/>
        <v>2094.389</v>
      </c>
      <c r="Z114" s="13">
        <f t="shared" si="24"/>
        <v>3171.786040356285</v>
      </c>
      <c r="AA114" s="13">
        <f t="shared" si="24"/>
        <v>280487.9612078335</v>
      </c>
      <c r="AB114" s="13">
        <f t="shared" si="24"/>
        <v>338960.9606959336</v>
      </c>
      <c r="AC114" s="13">
        <f t="shared" si="24"/>
        <v>61321.3619342321</v>
      </c>
    </row>
    <row r="115" spans="1:29" ht="15" customHeight="1">
      <c r="A115" s="17" t="s">
        <v>13</v>
      </c>
      <c r="B115" s="13"/>
      <c r="C115" s="13"/>
      <c r="D115" s="13">
        <f>D32/D$84*100</f>
        <v>4958.096314605378</v>
      </c>
      <c r="E115" s="13">
        <f>E32/E$84*100</f>
        <v>8871.302615387502</v>
      </c>
      <c r="F115" s="13"/>
      <c r="G115" s="13">
        <f>G32/G$84*100</f>
        <v>2804.7841072225547</v>
      </c>
      <c r="H115" s="13"/>
      <c r="I115" s="13">
        <f t="shared" si="28"/>
        <v>478657.8412645772</v>
      </c>
      <c r="J115" s="13">
        <f t="shared" si="28"/>
        <v>311271.2155192162</v>
      </c>
      <c r="K115" s="13">
        <f t="shared" si="28"/>
        <v>120599.66005040305</v>
      </c>
      <c r="L115" s="13">
        <f t="shared" si="28"/>
        <v>104998.86904760372</v>
      </c>
      <c r="M115" s="13">
        <f t="shared" si="28"/>
        <v>88763.18322567995</v>
      </c>
      <c r="N115" s="13">
        <f t="shared" si="28"/>
        <v>123389.60556026573</v>
      </c>
      <c r="O115" s="13">
        <f t="shared" si="28"/>
        <v>18513.084595277614</v>
      </c>
      <c r="P115" s="13">
        <f t="shared" si="28"/>
        <v>33547.47164305693</v>
      </c>
      <c r="Q115" s="13">
        <f t="shared" si="28"/>
        <v>42138.82110765248</v>
      </c>
      <c r="R115" s="13">
        <f t="shared" si="28"/>
        <v>196685.70878913417</v>
      </c>
      <c r="S115" s="13">
        <f t="shared" si="28"/>
        <v>11153.776644343803</v>
      </c>
      <c r="T115" s="13">
        <f>T32/T$84*100</f>
        <v>123579.133664757</v>
      </c>
      <c r="U115" s="13">
        <f>U32/U$84*100</f>
        <v>309845.19928149105</v>
      </c>
      <c r="V115" s="13">
        <f>V32/V$84*100</f>
        <v>366276.749278951</v>
      </c>
      <c r="W115" s="13">
        <f>W32/W$84*100</f>
        <v>367326.6851534399</v>
      </c>
      <c r="X115" s="13">
        <f t="shared" si="27"/>
        <v>416727.7561498513</v>
      </c>
      <c r="Y115" s="13">
        <f t="shared" si="24"/>
        <v>318829.438</v>
      </c>
      <c r="Z115" s="13">
        <f t="shared" si="24"/>
        <v>61411.41023208974</v>
      </c>
      <c r="AA115" s="13">
        <f t="shared" si="24"/>
        <v>0</v>
      </c>
      <c r="AB115" s="13">
        <f t="shared" si="24"/>
        <v>452587.3008866225</v>
      </c>
      <c r="AC115" s="13">
        <f t="shared" si="24"/>
        <v>574551.1295798332</v>
      </c>
    </row>
    <row r="116" spans="1:30" ht="15" customHeight="1">
      <c r="A116" s="17" t="s">
        <v>10</v>
      </c>
      <c r="B116" s="13"/>
      <c r="C116" s="13">
        <f>C33/C$84*100</f>
        <v>51642.69439399051</v>
      </c>
      <c r="D116" s="13">
        <f>D33/D$84*100</f>
        <v>5371.271007489159</v>
      </c>
      <c r="E116" s="13"/>
      <c r="F116" s="13"/>
      <c r="G116" s="13"/>
      <c r="H116" s="13"/>
      <c r="I116" s="13"/>
      <c r="J116" s="13"/>
      <c r="K116" s="13">
        <f>K33/K$84*100</f>
        <v>750.1038097571317</v>
      </c>
      <c r="L116" s="13"/>
      <c r="M116" s="13">
        <f t="shared" si="28"/>
        <v>11448.391613319829</v>
      </c>
      <c r="N116" s="13">
        <f t="shared" si="28"/>
        <v>20.31682275787988</v>
      </c>
      <c r="O116" s="13">
        <f t="shared" si="28"/>
        <v>13434.124713021094</v>
      </c>
      <c r="P116" s="13">
        <f t="shared" si="28"/>
        <v>3689.3599170427415</v>
      </c>
      <c r="Q116" s="13">
        <f t="shared" si="28"/>
        <v>39021.449232396</v>
      </c>
      <c r="R116" s="13">
        <f t="shared" si="28"/>
        <v>91408.21552947488</v>
      </c>
      <c r="S116" s="13"/>
      <c r="T116" s="13"/>
      <c r="U116" s="13"/>
      <c r="V116" s="13">
        <f>V33/V$84*100</f>
        <v>43469.921708505026</v>
      </c>
      <c r="W116" s="13"/>
      <c r="X116" s="13">
        <f t="shared" si="27"/>
        <v>0</v>
      </c>
      <c r="Y116" s="13">
        <f t="shared" si="24"/>
        <v>33608.754</v>
      </c>
      <c r="Z116" s="13">
        <f t="shared" si="24"/>
        <v>265481.30047047895</v>
      </c>
      <c r="AA116" s="13">
        <f t="shared" si="24"/>
        <v>0</v>
      </c>
      <c r="AB116" s="13">
        <f t="shared" si="24"/>
        <v>261608.87754258074</v>
      </c>
      <c r="AC116" s="13">
        <f t="shared" si="24"/>
        <v>0</v>
      </c>
      <c r="AD116" s="1" t="s">
        <v>34</v>
      </c>
    </row>
    <row r="117" spans="1:29" ht="15" customHeight="1">
      <c r="A117" s="17" t="s">
        <v>21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>
        <f>U34/U$84*100</f>
        <v>10799.222574467842</v>
      </c>
      <c r="V117" s="13">
        <f>V34/V$84*100</f>
        <v>198925.3835900834</v>
      </c>
      <c r="W117" s="13">
        <f>W34/W$84*100</f>
        <v>1011140.0698728022</v>
      </c>
      <c r="X117" s="13">
        <f t="shared" si="27"/>
        <v>40785.33380732748</v>
      </c>
      <c r="Y117" s="13">
        <f t="shared" si="24"/>
        <v>147753.307</v>
      </c>
      <c r="Z117" s="13">
        <f t="shared" si="24"/>
        <v>12562.803125219689</v>
      </c>
      <c r="AA117" s="13">
        <f t="shared" si="24"/>
        <v>0</v>
      </c>
      <c r="AB117" s="13">
        <f t="shared" si="24"/>
        <v>13654.769372993187</v>
      </c>
      <c r="AC117" s="13">
        <f t="shared" si="24"/>
        <v>15276.644983300233</v>
      </c>
    </row>
    <row r="118" spans="1:29" ht="15" customHeight="1">
      <c r="A118" s="17" t="s">
        <v>22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>
        <f>T35/T$84*100</f>
        <v>28860.197294664024</v>
      </c>
      <c r="U118" s="13">
        <f>U35/U$84*100</f>
        <v>104532.75805174254</v>
      </c>
      <c r="V118" s="13">
        <f>V35/V$84*100</f>
        <v>8138.425691659675</v>
      </c>
      <c r="W118" s="13">
        <f>W35/W$84*100</f>
        <v>0</v>
      </c>
      <c r="X118" s="13">
        <f t="shared" si="27"/>
        <v>74520.82756344983</v>
      </c>
      <c r="Y118" s="13">
        <f t="shared" si="24"/>
        <v>38804.28</v>
      </c>
      <c r="Z118" s="13">
        <f t="shared" si="24"/>
        <v>66245.7227933382</v>
      </c>
      <c r="AA118" s="13">
        <f t="shared" si="24"/>
        <v>5495.810989915988</v>
      </c>
      <c r="AB118" s="13">
        <f t="shared" si="24"/>
        <v>706.4072174530422</v>
      </c>
      <c r="AC118" s="13">
        <f t="shared" si="24"/>
        <v>601454.6192543866</v>
      </c>
    </row>
    <row r="119" spans="2:204" s="21" customFormat="1" ht="15" customHeight="1"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</row>
    <row r="120" spans="1:204" ht="15" customHeight="1">
      <c r="A120" s="38" t="s">
        <v>41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5"/>
      <c r="M120" s="25"/>
      <c r="N120" s="25"/>
      <c r="O120" s="25"/>
      <c r="P120" s="25"/>
      <c r="Q120" s="25"/>
      <c r="R120" s="25"/>
      <c r="S120" s="25"/>
      <c r="T120" s="25"/>
      <c r="U120" s="2"/>
      <c r="V120" s="2"/>
      <c r="W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</row>
    <row r="121" spans="1:23" ht="15" customHeight="1">
      <c r="A121" s="24" t="s">
        <v>42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5"/>
      <c r="M121" s="25"/>
      <c r="N121" s="25"/>
      <c r="O121" s="25"/>
      <c r="P121" s="25"/>
      <c r="Q121" s="25"/>
      <c r="R121" s="25"/>
      <c r="S121" s="25"/>
      <c r="T121" s="25"/>
      <c r="U121" s="2"/>
      <c r="V121" s="2"/>
      <c r="W121" s="2"/>
    </row>
    <row r="122" s="25" customFormat="1" ht="15" customHeight="1">
      <c r="A122" s="26" t="s">
        <v>30</v>
      </c>
    </row>
    <row r="123" ht="15" customHeight="1">
      <c r="A123" s="26" t="s">
        <v>39</v>
      </c>
    </row>
    <row r="124" ht="15" customHeight="1"/>
    <row r="125" ht="15" customHeight="1"/>
    <row r="126" spans="1:29" ht="15" customHeight="1">
      <c r="A126" s="45" t="s">
        <v>35</v>
      </c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</row>
    <row r="127" spans="1:29" ht="15" customHeight="1">
      <c r="A127" s="46" t="s">
        <v>19</v>
      </c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</row>
    <row r="128" spans="1:13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29" ht="15" customHeight="1">
      <c r="A129" s="4" t="s">
        <v>1</v>
      </c>
      <c r="B129" s="5"/>
      <c r="C129" s="5">
        <v>1981</v>
      </c>
      <c r="D129" s="5">
        <v>1982</v>
      </c>
      <c r="E129" s="5">
        <v>1983</v>
      </c>
      <c r="F129" s="5">
        <v>1984</v>
      </c>
      <c r="G129" s="5">
        <v>1985</v>
      </c>
      <c r="H129" s="5">
        <v>1986</v>
      </c>
      <c r="I129" s="5">
        <v>1987</v>
      </c>
      <c r="J129" s="5">
        <v>1988</v>
      </c>
      <c r="K129" s="5">
        <v>1989</v>
      </c>
      <c r="L129" s="5">
        <v>1990</v>
      </c>
      <c r="M129" s="5">
        <v>1991</v>
      </c>
      <c r="N129" s="5">
        <v>1992</v>
      </c>
      <c r="O129" s="5">
        <v>1993</v>
      </c>
      <c r="P129" s="5">
        <v>1994</v>
      </c>
      <c r="Q129" s="5">
        <v>1995</v>
      </c>
      <c r="R129" s="5">
        <v>1996</v>
      </c>
      <c r="S129" s="5">
        <v>1997</v>
      </c>
      <c r="T129" s="6">
        <v>1998</v>
      </c>
      <c r="U129" s="6">
        <v>1999</v>
      </c>
      <c r="V129" s="6">
        <v>2000</v>
      </c>
      <c r="W129" s="6">
        <v>2001</v>
      </c>
      <c r="X129" s="6">
        <v>2002</v>
      </c>
      <c r="Y129" s="6">
        <v>2003</v>
      </c>
      <c r="Z129" s="6">
        <v>2004</v>
      </c>
      <c r="AA129" s="6">
        <v>2005</v>
      </c>
      <c r="AB129" s="6">
        <v>2006</v>
      </c>
      <c r="AC129" s="6">
        <v>2007</v>
      </c>
    </row>
    <row r="130" spans="1:22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9" s="10" customFormat="1" ht="15" customHeight="1">
      <c r="A131" s="7" t="s">
        <v>2</v>
      </c>
      <c r="B131" s="39"/>
      <c r="C131" s="27">
        <f>((C90/B90)-1)*100</f>
        <v>24.267861290320525</v>
      </c>
      <c r="D131" s="27">
        <f aca="true" t="shared" si="29" ref="D131:AC135">((D90/C90)-1)*100</f>
        <v>8.20402153980988</v>
      </c>
      <c r="E131" s="27">
        <f t="shared" si="29"/>
        <v>-16.892656074605238</v>
      </c>
      <c r="F131" s="27">
        <f t="shared" si="29"/>
        <v>70.93763471510309</v>
      </c>
      <c r="G131" s="27">
        <f t="shared" si="29"/>
        <v>-17.078281432506405</v>
      </c>
      <c r="H131" s="27">
        <f t="shared" si="29"/>
        <v>-6.828813196909889</v>
      </c>
      <c r="I131" s="27">
        <f t="shared" si="29"/>
        <v>24.402246968436803</v>
      </c>
      <c r="J131" s="27">
        <f t="shared" si="29"/>
        <v>8.03094348694442</v>
      </c>
      <c r="K131" s="27">
        <f t="shared" si="29"/>
        <v>1.6556359955605782</v>
      </c>
      <c r="L131" s="27">
        <f t="shared" si="29"/>
        <v>5.073448697093941</v>
      </c>
      <c r="M131" s="27">
        <f t="shared" si="29"/>
        <v>16.24335180510077</v>
      </c>
      <c r="N131" s="27">
        <f t="shared" si="29"/>
        <v>5.970756916327624</v>
      </c>
      <c r="O131" s="27">
        <f t="shared" si="29"/>
        <v>-18.953408187720278</v>
      </c>
      <c r="P131" s="27">
        <f t="shared" si="29"/>
        <v>8.78424091672958</v>
      </c>
      <c r="Q131" s="27">
        <f t="shared" si="29"/>
        <v>-7.8387859352678335</v>
      </c>
      <c r="R131" s="27">
        <f t="shared" si="29"/>
        <v>4.391253153039099</v>
      </c>
      <c r="S131" s="27">
        <f t="shared" si="29"/>
        <v>4.286685656979805</v>
      </c>
      <c r="T131" s="27">
        <f t="shared" si="29"/>
        <v>141.97224127205584</v>
      </c>
      <c r="U131" s="27">
        <f t="shared" si="29"/>
        <v>1.0003135593912305</v>
      </c>
      <c r="V131" s="27">
        <f t="shared" si="29"/>
        <v>16.179964073410314</v>
      </c>
      <c r="W131" s="27">
        <f t="shared" si="29"/>
        <v>3.3992829639234223</v>
      </c>
      <c r="X131" s="27">
        <f t="shared" si="29"/>
        <v>4.384697903741253</v>
      </c>
      <c r="Y131" s="27">
        <f t="shared" si="29"/>
        <v>5.195534391763412</v>
      </c>
      <c r="Z131" s="27">
        <f t="shared" si="29"/>
        <v>-3.3766638197835652</v>
      </c>
      <c r="AA131" s="27">
        <f t="shared" si="29"/>
        <v>3.677055163243881</v>
      </c>
      <c r="AB131" s="27">
        <f t="shared" si="29"/>
        <v>11.667224671057053</v>
      </c>
      <c r="AC131" s="27">
        <f t="shared" si="29"/>
        <v>14.18408780099847</v>
      </c>
    </row>
    <row r="132" spans="1:29" ht="15" customHeight="1">
      <c r="A132" s="17" t="s">
        <v>3</v>
      </c>
      <c r="B132" s="36"/>
      <c r="C132" s="28">
        <f>((C91/B91)-1)*100</f>
        <v>-20.839517613867464</v>
      </c>
      <c r="D132" s="28">
        <f t="shared" si="29"/>
        <v>-29.154317984004496</v>
      </c>
      <c r="E132" s="28">
        <f t="shared" si="29"/>
        <v>-18.316582790073987</v>
      </c>
      <c r="F132" s="28">
        <f t="shared" si="29"/>
        <v>-91.03766329261721</v>
      </c>
      <c r="G132" s="28">
        <f t="shared" si="29"/>
        <v>-49.604385180086275</v>
      </c>
      <c r="H132" s="28">
        <f t="shared" si="29"/>
        <v>-11.589292615561497</v>
      </c>
      <c r="I132" s="28">
        <f t="shared" si="29"/>
        <v>-17.24035528639266</v>
      </c>
      <c r="J132" s="28">
        <f t="shared" si="29"/>
        <v>82.4483150318808</v>
      </c>
      <c r="K132" s="40" t="s">
        <v>45</v>
      </c>
      <c r="L132" s="28">
        <f t="shared" si="29"/>
        <v>152.23654709535506</v>
      </c>
      <c r="M132" s="28">
        <f t="shared" si="29"/>
        <v>22.89044182376434</v>
      </c>
      <c r="N132" s="28">
        <f t="shared" si="29"/>
        <v>14.017553756691337</v>
      </c>
      <c r="O132" s="28">
        <f t="shared" si="29"/>
        <v>-3.499480885909556</v>
      </c>
      <c r="P132" s="28">
        <f t="shared" si="29"/>
        <v>0.4193202264053175</v>
      </c>
      <c r="Q132" s="28">
        <f t="shared" si="29"/>
        <v>-11.598826973439735</v>
      </c>
      <c r="R132" s="28">
        <f t="shared" si="29"/>
        <v>22.863015510172467</v>
      </c>
      <c r="S132" s="28">
        <f t="shared" si="29"/>
        <v>28.623232489022875</v>
      </c>
      <c r="T132" s="28">
        <f t="shared" si="29"/>
        <v>7.468396189306059</v>
      </c>
      <c r="U132" s="28">
        <f t="shared" si="29"/>
        <v>7.427307615519307</v>
      </c>
      <c r="V132" s="28">
        <f t="shared" si="29"/>
        <v>57.896214826824234</v>
      </c>
      <c r="W132" s="28">
        <f t="shared" si="29"/>
        <v>25.715301090205255</v>
      </c>
      <c r="X132" s="28">
        <f t="shared" si="29"/>
        <v>6.662308284502116</v>
      </c>
      <c r="Y132" s="28">
        <f t="shared" si="29"/>
        <v>7.4541288532083305</v>
      </c>
      <c r="Z132" s="28">
        <f t="shared" si="29"/>
        <v>-3.6226506312734275</v>
      </c>
      <c r="AA132" s="28">
        <f t="shared" si="29"/>
        <v>2.7241465759918038</v>
      </c>
      <c r="AB132" s="28">
        <f t="shared" si="29"/>
        <v>5.943179118352404</v>
      </c>
      <c r="AC132" s="28">
        <f t="shared" si="29"/>
        <v>-6.239314896982973</v>
      </c>
    </row>
    <row r="133" spans="1:30" ht="15" customHeight="1">
      <c r="A133" s="17" t="s">
        <v>4</v>
      </c>
      <c r="B133" s="36"/>
      <c r="C133" s="28">
        <f>((C92/B92)-1)*100</f>
        <v>-10.944457315600909</v>
      </c>
      <c r="D133" s="28">
        <f t="shared" si="29"/>
        <v>77.96982921892588</v>
      </c>
      <c r="E133" s="28">
        <f t="shared" si="29"/>
        <v>-75.22568884622022</v>
      </c>
      <c r="F133" s="28">
        <f t="shared" si="29"/>
        <v>183.6206137190511</v>
      </c>
      <c r="G133" s="28">
        <f t="shared" si="29"/>
        <v>-42.811427882931994</v>
      </c>
      <c r="H133" s="28">
        <f t="shared" si="29"/>
        <v>31.643692890534503</v>
      </c>
      <c r="I133" s="28">
        <f t="shared" si="29"/>
        <v>-32.757788670194046</v>
      </c>
      <c r="J133" s="28">
        <f t="shared" si="29"/>
        <v>49.69344906557238</v>
      </c>
      <c r="K133" s="28">
        <f t="shared" si="29"/>
        <v>14.611695047739936</v>
      </c>
      <c r="L133" s="28">
        <f t="shared" si="29"/>
        <v>42.96888568737805</v>
      </c>
      <c r="M133" s="28">
        <f t="shared" si="29"/>
        <v>24.07388142383191</v>
      </c>
      <c r="N133" s="28">
        <f t="shared" si="29"/>
        <v>19.8553193364436</v>
      </c>
      <c r="O133" s="28">
        <f t="shared" si="29"/>
        <v>3.7147334441814728</v>
      </c>
      <c r="P133" s="28">
        <f t="shared" si="29"/>
        <v>13.461662885179049</v>
      </c>
      <c r="Q133" s="28">
        <f t="shared" si="29"/>
        <v>11.50123066812705</v>
      </c>
      <c r="R133" s="28">
        <f t="shared" si="29"/>
        <v>-10.051385879580799</v>
      </c>
      <c r="S133" s="28">
        <f t="shared" si="29"/>
        <v>13.611936076105891</v>
      </c>
      <c r="T133" s="28">
        <f t="shared" si="29"/>
        <v>-7.416634264897781</v>
      </c>
      <c r="U133" s="28">
        <f t="shared" si="29"/>
        <v>11.70756535050308</v>
      </c>
      <c r="V133" s="28">
        <f t="shared" si="29"/>
        <v>23.747932420397678</v>
      </c>
      <c r="W133" s="28">
        <f t="shared" si="29"/>
        <v>36.26773211437231</v>
      </c>
      <c r="X133" s="28">
        <f t="shared" si="29"/>
        <v>-14.345457471695811</v>
      </c>
      <c r="Y133" s="28">
        <f t="shared" si="29"/>
        <v>-2.209760999585497</v>
      </c>
      <c r="Z133" s="28">
        <f t="shared" si="29"/>
        <v>-2.8970311093196255</v>
      </c>
      <c r="AA133" s="28">
        <f t="shared" si="29"/>
        <v>1.5393043401900286</v>
      </c>
      <c r="AB133" s="28">
        <f t="shared" si="29"/>
        <v>34.47025565193784</v>
      </c>
      <c r="AC133" s="28">
        <f t="shared" si="29"/>
        <v>-14.163087822989706</v>
      </c>
      <c r="AD133" s="1" t="s">
        <v>34</v>
      </c>
    </row>
    <row r="134" spans="1:29" ht="15" customHeight="1">
      <c r="A134" s="17" t="s">
        <v>5</v>
      </c>
      <c r="B134" s="36"/>
      <c r="C134" s="28">
        <f>((C93/B93)-1)*100</f>
        <v>-80.20987940346687</v>
      </c>
      <c r="D134" s="28">
        <f t="shared" si="29"/>
        <v>15.509264156514412</v>
      </c>
      <c r="E134" s="28">
        <f t="shared" si="29"/>
        <v>125.44623149939578</v>
      </c>
      <c r="F134" s="28">
        <f t="shared" si="29"/>
        <v>442.7192783915133</v>
      </c>
      <c r="G134" s="28">
        <f t="shared" si="29"/>
        <v>-59.7759771620872</v>
      </c>
      <c r="H134" s="28">
        <f t="shared" si="29"/>
        <v>19.574634891596897</v>
      </c>
      <c r="I134" s="28">
        <f t="shared" si="29"/>
        <v>426.3325846516954</v>
      </c>
      <c r="J134" s="28">
        <f t="shared" si="29"/>
        <v>22.773050703423237</v>
      </c>
      <c r="K134" s="28">
        <f t="shared" si="29"/>
        <v>-26.32390396814841</v>
      </c>
      <c r="L134" s="28">
        <f t="shared" si="29"/>
        <v>-67.29184640122104</v>
      </c>
      <c r="M134" s="28">
        <f t="shared" si="29"/>
        <v>5.585226382356945</v>
      </c>
      <c r="N134" s="28">
        <f t="shared" si="29"/>
        <v>-28.503156061270595</v>
      </c>
      <c r="O134" s="28">
        <f t="shared" si="29"/>
        <v>-20.724051758306604</v>
      </c>
      <c r="P134" s="28">
        <f t="shared" si="29"/>
        <v>-18.994391744913365</v>
      </c>
      <c r="Q134" s="28">
        <f t="shared" si="29"/>
        <v>218.81233899309635</v>
      </c>
      <c r="R134" s="28">
        <f t="shared" si="29"/>
        <v>-65.61567394888395</v>
      </c>
      <c r="S134" s="28">
        <f t="shared" si="29"/>
        <v>138.49234773676466</v>
      </c>
      <c r="T134" s="28">
        <f t="shared" si="29"/>
        <v>95.9800788326313</v>
      </c>
      <c r="U134" s="28">
        <f t="shared" si="29"/>
        <v>-26.935135331911685</v>
      </c>
      <c r="V134" s="28">
        <f t="shared" si="29"/>
        <v>-27.478663191060082</v>
      </c>
      <c r="W134" s="28">
        <f t="shared" si="29"/>
        <v>-15.804242032250915</v>
      </c>
      <c r="X134" s="28">
        <f t="shared" si="29"/>
        <v>-47.93436348460857</v>
      </c>
      <c r="Y134" s="28">
        <f t="shared" si="29"/>
        <v>9.51808691985292</v>
      </c>
      <c r="Z134" s="28">
        <f t="shared" si="29"/>
        <v>-29.32871987520176</v>
      </c>
      <c r="AA134" s="28">
        <f t="shared" si="29"/>
        <v>-44.821541624450724</v>
      </c>
      <c r="AB134" s="28">
        <f t="shared" si="29"/>
        <v>3.6093830938702</v>
      </c>
      <c r="AC134" s="28">
        <f t="shared" si="29"/>
        <v>334.2094745485827</v>
      </c>
    </row>
    <row r="135" spans="1:29" ht="15" customHeight="1">
      <c r="A135" s="17" t="s">
        <v>6</v>
      </c>
      <c r="B135" s="36"/>
      <c r="C135" s="28">
        <f>((C94/B94)-1)*100</f>
        <v>447.5266698374167</v>
      </c>
      <c r="D135" s="28">
        <f t="shared" si="29"/>
        <v>-60.414495817847815</v>
      </c>
      <c r="E135" s="28">
        <f t="shared" si="29"/>
        <v>13.61774365247328</v>
      </c>
      <c r="F135" s="28">
        <f t="shared" si="29"/>
        <v>93.6429285437667</v>
      </c>
      <c r="G135" s="28">
        <f t="shared" si="29"/>
        <v>-85.93872354355085</v>
      </c>
      <c r="H135" s="28">
        <f t="shared" si="29"/>
        <v>358.89367166208564</v>
      </c>
      <c r="I135" s="28">
        <f t="shared" si="29"/>
        <v>-26.442620368309356</v>
      </c>
      <c r="J135" s="28">
        <f t="shared" si="29"/>
        <v>-66.59987821900606</v>
      </c>
      <c r="K135" s="28">
        <f t="shared" si="29"/>
        <v>-23.602310819170757</v>
      </c>
      <c r="L135" s="28">
        <f t="shared" si="29"/>
        <v>-36.331822229140286</v>
      </c>
      <c r="M135" s="28">
        <f t="shared" si="29"/>
        <v>13.31493121364602</v>
      </c>
      <c r="N135" s="28">
        <f t="shared" si="29"/>
        <v>-21.855080644858973</v>
      </c>
      <c r="O135" s="28">
        <f t="shared" si="29"/>
        <v>1.390569930022001</v>
      </c>
      <c r="P135" s="28">
        <f t="shared" si="29"/>
        <v>102.54134973952777</v>
      </c>
      <c r="Q135" s="28">
        <f t="shared" si="29"/>
        <v>-19.937205441264982</v>
      </c>
      <c r="R135" s="28">
        <f t="shared" si="29"/>
        <v>-40.590324709107946</v>
      </c>
      <c r="S135" s="28">
        <f t="shared" si="29"/>
        <v>59.586467915772204</v>
      </c>
      <c r="T135" s="28">
        <f t="shared" si="29"/>
        <v>-37.55825070229274</v>
      </c>
      <c r="U135" s="28">
        <f t="shared" si="29"/>
        <v>-43.92400973782006</v>
      </c>
      <c r="V135" s="28">
        <f t="shared" si="29"/>
        <v>0.17300186017432662</v>
      </c>
      <c r="W135" s="28">
        <f t="shared" si="29"/>
        <v>42.210984356156644</v>
      </c>
      <c r="X135" s="28">
        <f t="shared" si="29"/>
        <v>-26.602430694253552</v>
      </c>
      <c r="Y135" s="28">
        <f t="shared" si="29"/>
        <v>11.74807288274209</v>
      </c>
      <c r="Z135" s="28">
        <f t="shared" si="29"/>
        <v>-0.9288708308490712</v>
      </c>
      <c r="AA135" s="28">
        <f t="shared" si="29"/>
        <v>-11.840488572439856</v>
      </c>
      <c r="AB135" s="28">
        <f t="shared" si="29"/>
        <v>347.4396738128883</v>
      </c>
      <c r="AC135" s="28">
        <f t="shared" si="29"/>
        <v>-81.40937780244451</v>
      </c>
    </row>
    <row r="136" spans="1:29" ht="15" customHeight="1">
      <c r="A136" s="17" t="s">
        <v>7</v>
      </c>
      <c r="B136" s="36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</row>
    <row r="137" spans="1:29" ht="15" customHeight="1">
      <c r="A137" s="17" t="s">
        <v>8</v>
      </c>
      <c r="B137" s="36"/>
      <c r="C137" s="28">
        <f aca="true" t="shared" si="30" ref="C137:AA139">((C96/B96)-1)*100</f>
        <v>27.121445508967533</v>
      </c>
      <c r="D137" s="28">
        <f t="shared" si="30"/>
        <v>65.35216508671444</v>
      </c>
      <c r="E137" s="28">
        <f t="shared" si="30"/>
        <v>-32.92901511002086</v>
      </c>
      <c r="F137" s="28">
        <f t="shared" si="30"/>
        <v>54.215684760551255</v>
      </c>
      <c r="G137" s="28">
        <f t="shared" si="30"/>
        <v>30.278450029309823</v>
      </c>
      <c r="H137" s="28">
        <f t="shared" si="30"/>
        <v>-32.52985832581133</v>
      </c>
      <c r="I137" s="28">
        <f t="shared" si="30"/>
        <v>0.6484602247793791</v>
      </c>
      <c r="J137" s="28">
        <f t="shared" si="30"/>
        <v>40.0269710510861</v>
      </c>
      <c r="K137" s="28">
        <f t="shared" si="30"/>
        <v>5.3378339306160205</v>
      </c>
      <c r="L137" s="28">
        <f t="shared" si="30"/>
        <v>31.804407632484065</v>
      </c>
      <c r="M137" s="28">
        <f t="shared" si="30"/>
        <v>11.233935722583933</v>
      </c>
      <c r="N137" s="28">
        <f t="shared" si="30"/>
        <v>2.3629555668164937</v>
      </c>
      <c r="O137" s="28">
        <f t="shared" si="30"/>
        <v>-22.522687620213176</v>
      </c>
      <c r="P137" s="28">
        <f t="shared" si="30"/>
        <v>13.23689458686086</v>
      </c>
      <c r="Q137" s="28">
        <f t="shared" si="30"/>
        <v>-1.5639789421914907</v>
      </c>
      <c r="R137" s="28">
        <f t="shared" si="30"/>
        <v>6.999544524827095</v>
      </c>
      <c r="S137" s="28">
        <f t="shared" si="30"/>
        <v>11.213860719095381</v>
      </c>
      <c r="T137" s="28">
        <f t="shared" si="30"/>
        <v>9.372394485862113</v>
      </c>
      <c r="U137" s="28">
        <f t="shared" si="30"/>
        <v>-1.4826861585320428</v>
      </c>
      <c r="V137" s="28">
        <f t="shared" si="30"/>
        <v>15.311145978275785</v>
      </c>
      <c r="W137" s="28">
        <f t="shared" si="30"/>
        <v>0.43995483331944474</v>
      </c>
      <c r="X137" s="28">
        <f t="shared" si="30"/>
        <v>-3.314827117486474</v>
      </c>
      <c r="Y137" s="28">
        <f t="shared" si="30"/>
        <v>9.550356541979799</v>
      </c>
      <c r="Z137" s="28">
        <f t="shared" si="30"/>
        <v>-2.3854193517882982</v>
      </c>
      <c r="AA137" s="28">
        <f t="shared" si="30"/>
        <v>6.246339775925902</v>
      </c>
      <c r="AB137" s="28">
        <f>((AB96/AA96)-1)*100</f>
        <v>8.611215776617387</v>
      </c>
      <c r="AC137" s="28">
        <f>((AC96/AB96)-1)*100</f>
        <v>-3.459720519599041</v>
      </c>
    </row>
    <row r="138" spans="1:29" ht="15" customHeight="1">
      <c r="A138" s="17" t="s">
        <v>9</v>
      </c>
      <c r="B138" s="36"/>
      <c r="C138" s="28"/>
      <c r="D138" s="28"/>
      <c r="E138" s="28"/>
      <c r="F138" s="28"/>
      <c r="G138" s="28">
        <f t="shared" si="30"/>
        <v>-85.92301262013584</v>
      </c>
      <c r="H138" s="40" t="s">
        <v>45</v>
      </c>
      <c r="I138" s="28">
        <f t="shared" si="30"/>
        <v>151.9144199136599</v>
      </c>
      <c r="J138" s="28">
        <f t="shared" si="30"/>
        <v>-77.0550111624226</v>
      </c>
      <c r="K138" s="28">
        <f t="shared" si="30"/>
        <v>138.0522379506715</v>
      </c>
      <c r="L138" s="28">
        <f t="shared" si="30"/>
        <v>-59.2977727443062</v>
      </c>
      <c r="M138" s="28">
        <f t="shared" si="30"/>
        <v>154.35961384051583</v>
      </c>
      <c r="N138" s="28">
        <f t="shared" si="30"/>
        <v>-36.887114016225695</v>
      </c>
      <c r="O138" s="28">
        <f t="shared" si="30"/>
        <v>3.8476503666543316</v>
      </c>
      <c r="P138" s="28">
        <f t="shared" si="30"/>
        <v>55.51364124506546</v>
      </c>
      <c r="Q138" s="28">
        <f t="shared" si="30"/>
        <v>-19.036354240213925</v>
      </c>
      <c r="R138" s="28">
        <f t="shared" si="30"/>
        <v>-39.57660061091679</v>
      </c>
      <c r="S138" s="28">
        <f>((S97/R97)-1)*100</f>
        <v>5.604392422499349</v>
      </c>
      <c r="T138" s="28">
        <f>((T97/S97)-1)*100</f>
        <v>-100</v>
      </c>
      <c r="U138" s="28"/>
      <c r="V138" s="40" t="s">
        <v>45</v>
      </c>
      <c r="W138" s="28">
        <f>((W97/V97)-1)*100</f>
        <v>-100</v>
      </c>
      <c r="X138" s="28"/>
      <c r="Y138" s="28"/>
      <c r="Z138" s="28"/>
      <c r="AA138" s="28"/>
      <c r="AB138" s="28">
        <f>((AB97/AA97)-1)*100</f>
        <v>-6.2129595489854195</v>
      </c>
      <c r="AC138" s="28">
        <f>((AC97/AB97)-1)*100</f>
        <v>11.662488488715672</v>
      </c>
    </row>
    <row r="139" spans="1:29" ht="15" customHeight="1">
      <c r="A139" s="17" t="s">
        <v>10</v>
      </c>
      <c r="B139" s="36"/>
      <c r="C139" s="28">
        <f>((C98/B98)-1)*100</f>
        <v>-100</v>
      </c>
      <c r="D139" s="28"/>
      <c r="E139" s="28"/>
      <c r="F139" s="28"/>
      <c r="G139" s="28"/>
      <c r="H139" s="28"/>
      <c r="I139" s="28"/>
      <c r="J139" s="28"/>
      <c r="K139" s="28"/>
      <c r="L139" s="28">
        <f t="shared" si="30"/>
        <v>-37.004936838800774</v>
      </c>
      <c r="M139" s="28">
        <f t="shared" si="30"/>
        <v>33.76047524477557</v>
      </c>
      <c r="N139" s="28">
        <f t="shared" si="30"/>
        <v>42.024128447145245</v>
      </c>
      <c r="O139" s="28">
        <f t="shared" si="30"/>
        <v>-8.44719072461384</v>
      </c>
      <c r="P139" s="28">
        <f t="shared" si="30"/>
        <v>20.456977772573936</v>
      </c>
      <c r="Q139" s="28">
        <f t="shared" si="30"/>
        <v>-79.79232530491647</v>
      </c>
      <c r="R139" s="28">
        <f t="shared" si="30"/>
        <v>150.40090028076486</v>
      </c>
      <c r="S139" s="28">
        <f t="shared" si="30"/>
        <v>-100</v>
      </c>
      <c r="T139" s="28"/>
      <c r="U139" s="40" t="s">
        <v>45</v>
      </c>
      <c r="V139" s="28">
        <f t="shared" si="30"/>
        <v>-98.73992672039935</v>
      </c>
      <c r="W139" s="28">
        <f t="shared" si="30"/>
        <v>-100</v>
      </c>
      <c r="X139" s="28"/>
      <c r="Y139" s="28">
        <f t="shared" si="30"/>
        <v>-98.6047451471476</v>
      </c>
      <c r="Z139" s="40" t="s">
        <v>45</v>
      </c>
      <c r="AA139" s="28">
        <f t="shared" si="30"/>
        <v>-100</v>
      </c>
      <c r="AB139" s="28"/>
      <c r="AC139" s="28"/>
    </row>
    <row r="140" spans="1:29" ht="15" customHeight="1">
      <c r="A140" s="17" t="s">
        <v>11</v>
      </c>
      <c r="B140" s="36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>
        <f aca="true" t="shared" si="31" ref="U140:AA141">((U99/T99)-1)*100</f>
        <v>-6.306771603995454</v>
      </c>
      <c r="V140" s="28">
        <f t="shared" si="31"/>
        <v>14.527505149006226</v>
      </c>
      <c r="W140" s="28">
        <f t="shared" si="31"/>
        <v>9.778999597274417</v>
      </c>
      <c r="X140" s="28">
        <f t="shared" si="31"/>
        <v>9.751300518339168</v>
      </c>
      <c r="Y140" s="28">
        <f t="shared" si="31"/>
        <v>7.690778423445255</v>
      </c>
      <c r="Z140" s="28">
        <f t="shared" si="31"/>
        <v>-8.19215053863267</v>
      </c>
      <c r="AA140" s="28">
        <f t="shared" si="31"/>
        <v>14.203278002556296</v>
      </c>
      <c r="AB140" s="28">
        <f>((AB99/AA99)-1)*100</f>
        <v>-3.53530133933746</v>
      </c>
      <c r="AC140" s="28">
        <f>((AC99/AB99)-1)*100</f>
        <v>27.23017997565076</v>
      </c>
    </row>
    <row r="141" spans="1:29" ht="15" customHeight="1">
      <c r="A141" s="17" t="s">
        <v>12</v>
      </c>
      <c r="B141" s="36"/>
      <c r="C141" s="28"/>
      <c r="D141" s="28">
        <f aca="true" t="shared" si="32" ref="D141:K141">((D100/C100)-1)*100</f>
        <v>61.555814357682735</v>
      </c>
      <c r="E141" s="28">
        <f t="shared" si="32"/>
        <v>69.59638686076468</v>
      </c>
      <c r="F141" s="28">
        <f t="shared" si="32"/>
        <v>38.684434394414716</v>
      </c>
      <c r="G141" s="28">
        <f t="shared" si="32"/>
        <v>-31.636032263793922</v>
      </c>
      <c r="H141" s="28">
        <f t="shared" si="32"/>
        <v>-36.490734154710324</v>
      </c>
      <c r="I141" s="28">
        <f t="shared" si="32"/>
        <v>57.968802546483</v>
      </c>
      <c r="J141" s="28">
        <f t="shared" si="32"/>
        <v>-33.76072371787645</v>
      </c>
      <c r="K141" s="28">
        <f t="shared" si="32"/>
        <v>-100</v>
      </c>
      <c r="L141" s="28"/>
      <c r="M141" s="28"/>
      <c r="N141" s="28"/>
      <c r="O141" s="28"/>
      <c r="P141" s="28"/>
      <c r="Q141" s="28"/>
      <c r="R141" s="28"/>
      <c r="S141" s="28"/>
      <c r="T141" s="28"/>
      <c r="U141" s="28">
        <f t="shared" si="31"/>
        <v>-100</v>
      </c>
      <c r="V141" s="28"/>
      <c r="W141" s="28">
        <f t="shared" si="31"/>
        <v>-4.0824396794487905</v>
      </c>
      <c r="X141" s="28">
        <f t="shared" si="31"/>
        <v>-96.21798837560999</v>
      </c>
      <c r="Y141" s="28">
        <f t="shared" si="31"/>
        <v>-97.54749058425477</v>
      </c>
      <c r="Z141" s="40" t="s">
        <v>45</v>
      </c>
      <c r="AA141" s="28">
        <f t="shared" si="31"/>
        <v>-100</v>
      </c>
      <c r="AB141" s="28"/>
      <c r="AC141" s="28"/>
    </row>
    <row r="142" spans="1:29" ht="15" customHeight="1">
      <c r="A142" s="17" t="s">
        <v>13</v>
      </c>
      <c r="B142" s="36"/>
      <c r="C142" s="28">
        <f aca="true" t="shared" si="33" ref="C142:AA142">((C101/B101)-1)*100</f>
        <v>-100</v>
      </c>
      <c r="D142" s="28"/>
      <c r="E142" s="28">
        <f t="shared" si="33"/>
        <v>-7.981130000246594</v>
      </c>
      <c r="F142" s="28">
        <f t="shared" si="33"/>
        <v>109.12118983893171</v>
      </c>
      <c r="G142" s="28">
        <f t="shared" si="33"/>
        <v>-100</v>
      </c>
      <c r="H142" s="28"/>
      <c r="I142" s="28"/>
      <c r="J142" s="40" t="s">
        <v>45</v>
      </c>
      <c r="K142" s="28">
        <f t="shared" si="33"/>
        <v>-47.36143253589763</v>
      </c>
      <c r="L142" s="28">
        <f t="shared" si="33"/>
        <v>-10.646998764245275</v>
      </c>
      <c r="M142" s="28">
        <f t="shared" si="33"/>
        <v>-100</v>
      </c>
      <c r="N142" s="28"/>
      <c r="O142" s="28">
        <f t="shared" si="33"/>
        <v>-20.964348299645017</v>
      </c>
      <c r="P142" s="28">
        <f t="shared" si="33"/>
        <v>-88.44375445925738</v>
      </c>
      <c r="Q142" s="28">
        <f t="shared" si="33"/>
        <v>21.590308864938777</v>
      </c>
      <c r="R142" s="28">
        <f t="shared" si="33"/>
        <v>228.52720886527845</v>
      </c>
      <c r="S142" s="28">
        <f t="shared" si="33"/>
        <v>-100</v>
      </c>
      <c r="T142" s="28"/>
      <c r="U142" s="28">
        <f t="shared" si="33"/>
        <v>-13.02502361385912</v>
      </c>
      <c r="V142" s="28">
        <f t="shared" si="33"/>
        <v>16.023848756924885</v>
      </c>
      <c r="W142" s="28">
        <f t="shared" si="33"/>
        <v>177.57102590452286</v>
      </c>
      <c r="X142" s="28">
        <f t="shared" si="33"/>
        <v>-0.6657033306723847</v>
      </c>
      <c r="Y142" s="28">
        <f t="shared" si="33"/>
        <v>11.722426910579742</v>
      </c>
      <c r="Z142" s="28">
        <f t="shared" si="33"/>
        <v>-23.847761455811366</v>
      </c>
      <c r="AA142" s="28">
        <f t="shared" si="33"/>
        <v>-100</v>
      </c>
      <c r="AB142" s="28"/>
      <c r="AC142" s="28"/>
    </row>
    <row r="143" spans="1:29" ht="15" customHeight="1">
      <c r="A143" s="2"/>
      <c r="B143" s="36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30"/>
      <c r="AC143" s="30"/>
    </row>
    <row r="144" spans="1:29" s="10" customFormat="1" ht="15" customHeight="1">
      <c r="A144" s="7" t="s">
        <v>18</v>
      </c>
      <c r="B144" s="39"/>
      <c r="C144" s="27">
        <f aca="true" t="shared" si="34" ref="C144:AC144">((C103/B103)-1)*100</f>
        <v>24.267861290320525</v>
      </c>
      <c r="D144" s="27">
        <f t="shared" si="34"/>
        <v>8.20402153980988</v>
      </c>
      <c r="E144" s="27">
        <f t="shared" si="34"/>
        <v>-16.892656074605238</v>
      </c>
      <c r="F144" s="27">
        <f t="shared" si="34"/>
        <v>70.93763471510309</v>
      </c>
      <c r="G144" s="27">
        <f t="shared" si="34"/>
        <v>-17.078281432506405</v>
      </c>
      <c r="H144" s="27">
        <f t="shared" si="34"/>
        <v>-6.828813196909889</v>
      </c>
      <c r="I144" s="27">
        <f t="shared" si="34"/>
        <v>24.402246968436803</v>
      </c>
      <c r="J144" s="27">
        <f t="shared" si="34"/>
        <v>8.03094348694442</v>
      </c>
      <c r="K144" s="27">
        <f t="shared" si="34"/>
        <v>1.6556593933089836</v>
      </c>
      <c r="L144" s="27">
        <f t="shared" si="34"/>
        <v>5.073273571413162</v>
      </c>
      <c r="M144" s="27">
        <f t="shared" si="34"/>
        <v>16.24359910611204</v>
      </c>
      <c r="N144" s="27">
        <f t="shared" si="34"/>
        <v>5.970675403945247</v>
      </c>
      <c r="O144" s="27">
        <f t="shared" si="34"/>
        <v>-18.953441112142254</v>
      </c>
      <c r="P144" s="27">
        <f t="shared" si="34"/>
        <v>8.784298296602788</v>
      </c>
      <c r="Q144" s="27">
        <f t="shared" si="34"/>
        <v>-7.838762703616197</v>
      </c>
      <c r="R144" s="27">
        <f t="shared" si="34"/>
        <v>4.391222356524693</v>
      </c>
      <c r="S144" s="27">
        <f t="shared" si="34"/>
        <v>4.286685656979805</v>
      </c>
      <c r="T144" s="27">
        <f t="shared" si="34"/>
        <v>141.97224127205584</v>
      </c>
      <c r="U144" s="27">
        <f t="shared" si="34"/>
        <v>1.0003135593912305</v>
      </c>
      <c r="V144" s="27">
        <f t="shared" si="34"/>
        <v>16.179964073410336</v>
      </c>
      <c r="W144" s="27">
        <f t="shared" si="34"/>
        <v>3.3992829639234445</v>
      </c>
      <c r="X144" s="27">
        <f t="shared" si="34"/>
        <v>4.384697903741253</v>
      </c>
      <c r="Y144" s="27">
        <f t="shared" si="34"/>
        <v>5.19553439176339</v>
      </c>
      <c r="Z144" s="27">
        <f t="shared" si="34"/>
        <v>-3.3766638197835763</v>
      </c>
      <c r="AA144" s="27">
        <f t="shared" si="34"/>
        <v>3.677055163243903</v>
      </c>
      <c r="AB144" s="27">
        <f t="shared" si="34"/>
        <v>11.667224671057053</v>
      </c>
      <c r="AC144" s="27">
        <f t="shared" si="34"/>
        <v>14.18408780099847</v>
      </c>
    </row>
    <row r="145" spans="1:29" ht="15" customHeight="1">
      <c r="A145" s="17" t="s">
        <v>31</v>
      </c>
      <c r="B145" s="36"/>
      <c r="C145" s="28">
        <f aca="true" t="shared" si="35" ref="C145:AC145">((C104/B104)-1)*100</f>
        <v>49.398800090854465</v>
      </c>
      <c r="D145" s="28">
        <f t="shared" si="35"/>
        <v>41.52697981870601</v>
      </c>
      <c r="E145" s="28">
        <f t="shared" si="35"/>
        <v>-47.42081805923014</v>
      </c>
      <c r="F145" s="28">
        <f t="shared" si="35"/>
        <v>-3.3980545413720864</v>
      </c>
      <c r="G145" s="28">
        <f t="shared" si="35"/>
        <v>124.67351931540196</v>
      </c>
      <c r="H145" s="28">
        <f t="shared" si="35"/>
        <v>-46.06516582894628</v>
      </c>
      <c r="I145" s="28">
        <f t="shared" si="35"/>
        <v>-8.332069934074015</v>
      </c>
      <c r="J145" s="28">
        <f t="shared" si="35"/>
        <v>10.43508782666185</v>
      </c>
      <c r="K145" s="28">
        <f t="shared" si="35"/>
        <v>25.584614883850666</v>
      </c>
      <c r="L145" s="28">
        <f t="shared" si="35"/>
        <v>2.2989479366496646</v>
      </c>
      <c r="M145" s="28">
        <f t="shared" si="35"/>
        <v>18.814588843030332</v>
      </c>
      <c r="N145" s="28">
        <f t="shared" si="35"/>
        <v>2.0713948189662323</v>
      </c>
      <c r="O145" s="28">
        <f t="shared" si="35"/>
        <v>13.808234858110623</v>
      </c>
      <c r="P145" s="28">
        <f t="shared" si="35"/>
        <v>7.9862084867844185</v>
      </c>
      <c r="Q145" s="28">
        <f t="shared" si="35"/>
        <v>-6.208329635315424</v>
      </c>
      <c r="R145" s="28">
        <f t="shared" si="35"/>
        <v>16.68394346643758</v>
      </c>
      <c r="S145" s="28">
        <f t="shared" si="35"/>
        <v>-1.441680849405813</v>
      </c>
      <c r="T145" s="28">
        <f t="shared" si="35"/>
        <v>-2.0647020830625307</v>
      </c>
      <c r="U145" s="28">
        <f t="shared" si="35"/>
        <v>-6.600760869575328</v>
      </c>
      <c r="V145" s="28">
        <f t="shared" si="35"/>
        <v>7.592323103742804</v>
      </c>
      <c r="W145" s="28">
        <f t="shared" si="35"/>
        <v>8.216603277854162</v>
      </c>
      <c r="X145" s="28">
        <f t="shared" si="35"/>
        <v>1.2135234397379513</v>
      </c>
      <c r="Y145" s="28">
        <f t="shared" si="35"/>
        <v>4.968820074509317</v>
      </c>
      <c r="Z145" s="28">
        <f t="shared" si="35"/>
        <v>-5.104669434974407</v>
      </c>
      <c r="AA145" s="28">
        <f t="shared" si="35"/>
        <v>2.5244363475589005</v>
      </c>
      <c r="AB145" s="28">
        <f t="shared" si="35"/>
        <v>5.264697488675907</v>
      </c>
      <c r="AC145" s="28">
        <f t="shared" si="35"/>
        <v>-5.479269103272366</v>
      </c>
    </row>
    <row r="146" spans="1:29" ht="15" customHeight="1">
      <c r="A146" s="19" t="s">
        <v>23</v>
      </c>
      <c r="B146" s="36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>
        <f aca="true" t="shared" si="36" ref="Y146:AC154">((Y105/X105)-1)*100</f>
        <v>0.8248457465876768</v>
      </c>
      <c r="Z146" s="28">
        <f t="shared" si="36"/>
        <v>-7.546268508803444</v>
      </c>
      <c r="AA146" s="28">
        <f t="shared" si="36"/>
        <v>11.907544991930429</v>
      </c>
      <c r="AB146" s="28">
        <f t="shared" si="36"/>
        <v>1.7539377571575532</v>
      </c>
      <c r="AC146" s="28">
        <f t="shared" si="36"/>
        <v>1.6320148180537952</v>
      </c>
    </row>
    <row r="147" spans="1:29" ht="15" customHeight="1">
      <c r="A147" s="19" t="s">
        <v>24</v>
      </c>
      <c r="B147" s="36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>
        <f t="shared" si="36"/>
        <v>38.41216621949262</v>
      </c>
      <c r="Z147" s="28">
        <f t="shared" si="36"/>
        <v>-11.3213009144697</v>
      </c>
      <c r="AA147" s="28">
        <f t="shared" si="36"/>
        <v>-9.770449502524126</v>
      </c>
      <c r="AB147" s="28">
        <f t="shared" si="36"/>
        <v>35.55214639477473</v>
      </c>
      <c r="AC147" s="28">
        <f t="shared" si="36"/>
        <v>-38.65641201449219</v>
      </c>
    </row>
    <row r="148" spans="1:29" ht="15" customHeight="1">
      <c r="A148" s="19" t="s">
        <v>25</v>
      </c>
      <c r="B148" s="36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>
        <f t="shared" si="36"/>
        <v>11.479895313178767</v>
      </c>
      <c r="Z148" s="28">
        <f t="shared" si="36"/>
        <v>10.929928437989279</v>
      </c>
      <c r="AA148" s="28">
        <f t="shared" si="36"/>
        <v>-30.667047341209887</v>
      </c>
      <c r="AB148" s="28">
        <f t="shared" si="36"/>
        <v>9.688043487665698</v>
      </c>
      <c r="AC148" s="28">
        <f t="shared" si="36"/>
        <v>-23.902420638990975</v>
      </c>
    </row>
    <row r="149" spans="1:29" ht="15" customHeight="1">
      <c r="A149" s="17" t="s">
        <v>14</v>
      </c>
      <c r="B149" s="36"/>
      <c r="C149" s="28">
        <f aca="true" t="shared" si="37" ref="C149:X149">((C108/B108)-1)*100</f>
        <v>-28.997277249079602</v>
      </c>
      <c r="D149" s="28">
        <f t="shared" si="37"/>
        <v>44.70607390501209</v>
      </c>
      <c r="E149" s="28">
        <f t="shared" si="37"/>
        <v>-39.56399548098927</v>
      </c>
      <c r="F149" s="28">
        <f t="shared" si="37"/>
        <v>236.54547719533312</v>
      </c>
      <c r="G149" s="28">
        <f t="shared" si="37"/>
        <v>-37.86518471232518</v>
      </c>
      <c r="H149" s="28">
        <f t="shared" si="37"/>
        <v>-39.428516424771175</v>
      </c>
      <c r="I149" s="28">
        <f t="shared" si="37"/>
        <v>11.533896093541852</v>
      </c>
      <c r="J149" s="28">
        <f t="shared" si="37"/>
        <v>47.27385894321363</v>
      </c>
      <c r="K149" s="28">
        <f t="shared" si="37"/>
        <v>34.34486673260429</v>
      </c>
      <c r="L149" s="28">
        <f t="shared" si="37"/>
        <v>1.9232101935287682</v>
      </c>
      <c r="M149" s="28">
        <f t="shared" si="37"/>
        <v>37.36305384955314</v>
      </c>
      <c r="N149" s="28">
        <f t="shared" si="37"/>
        <v>-53.86940882290374</v>
      </c>
      <c r="O149" s="28">
        <f t="shared" si="37"/>
        <v>28.68826814350307</v>
      </c>
      <c r="P149" s="28">
        <f t="shared" si="37"/>
        <v>-67.02512027436039</v>
      </c>
      <c r="Q149" s="28">
        <f t="shared" si="37"/>
        <v>-43.17959463135816</v>
      </c>
      <c r="R149" s="28">
        <f t="shared" si="37"/>
        <v>156.36752788657859</v>
      </c>
      <c r="S149" s="28">
        <f t="shared" si="37"/>
        <v>-13.884491323771375</v>
      </c>
      <c r="T149" s="28">
        <f t="shared" si="37"/>
        <v>-51.90366622769951</v>
      </c>
      <c r="U149" s="28">
        <f t="shared" si="37"/>
        <v>52.0501154646041</v>
      </c>
      <c r="V149" s="28">
        <f t="shared" si="37"/>
        <v>20.27319385192694</v>
      </c>
      <c r="W149" s="28">
        <f t="shared" si="37"/>
        <v>-20.775816996651297</v>
      </c>
      <c r="X149" s="28">
        <f t="shared" si="37"/>
        <v>87.77598404844204</v>
      </c>
      <c r="Y149" s="28">
        <f t="shared" si="36"/>
        <v>36.06647868784307</v>
      </c>
      <c r="Z149" s="28">
        <f t="shared" si="36"/>
        <v>8.505409184684098</v>
      </c>
      <c r="AA149" s="28">
        <f t="shared" si="36"/>
        <v>64.7438853496726</v>
      </c>
      <c r="AB149" s="28">
        <f t="shared" si="36"/>
        <v>-66.55021681377538</v>
      </c>
      <c r="AC149" s="28">
        <f t="shared" si="36"/>
        <v>45.928415411845315</v>
      </c>
    </row>
    <row r="150" spans="1:29" ht="15" customHeight="1">
      <c r="A150" s="20" t="s">
        <v>26</v>
      </c>
      <c r="B150" s="36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>
        <f t="shared" si="36"/>
        <v>-11.816600118309617</v>
      </c>
      <c r="Z150" s="28">
        <f t="shared" si="36"/>
        <v>-81.5200157768182</v>
      </c>
      <c r="AA150" s="28">
        <f t="shared" si="36"/>
        <v>114.9095002616197</v>
      </c>
      <c r="AB150" s="28">
        <f t="shared" si="36"/>
        <v>236.61396425970054</v>
      </c>
      <c r="AC150" s="28">
        <f t="shared" si="36"/>
        <v>-59.83050926430524</v>
      </c>
    </row>
    <row r="151" spans="1:29" ht="15" customHeight="1">
      <c r="A151" s="20" t="s">
        <v>27</v>
      </c>
      <c r="B151" s="36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>
        <f t="shared" si="36"/>
        <v>40.09876831298569</v>
      </c>
      <c r="Z151" s="28">
        <f t="shared" si="36"/>
        <v>13.277265444382834</v>
      </c>
      <c r="AA151" s="28">
        <f t="shared" si="36"/>
        <v>64.31008774186624</v>
      </c>
      <c r="AB151" s="28">
        <f t="shared" si="36"/>
        <v>-69.97908103092708</v>
      </c>
      <c r="AC151" s="28">
        <f t="shared" si="36"/>
        <v>59.340539784159944</v>
      </c>
    </row>
    <row r="152" spans="1:29" ht="15" customHeight="1">
      <c r="A152" s="17" t="s">
        <v>15</v>
      </c>
      <c r="B152" s="36"/>
      <c r="C152" s="28">
        <f>((C111/B111)-1)*100</f>
        <v>50.781871211680986</v>
      </c>
      <c r="D152" s="28">
        <f>((D111/C111)-1)*100</f>
        <v>-98.71656373159429</v>
      </c>
      <c r="E152" s="40" t="s">
        <v>45</v>
      </c>
      <c r="F152" s="28">
        <f>((F111/E111)-1)*100</f>
        <v>53.08100797284814</v>
      </c>
      <c r="G152" s="28">
        <f>((G111/F111)-1)*100</f>
        <v>-99.95579332033341</v>
      </c>
      <c r="H152" s="40" t="s">
        <v>45</v>
      </c>
      <c r="I152" s="28">
        <f aca="true" t="shared" si="38" ref="I152:X152">((I111/H111)-1)*100</f>
        <v>-27.22225504360263</v>
      </c>
      <c r="J152" s="28">
        <f t="shared" si="38"/>
        <v>20.04390280077559</v>
      </c>
      <c r="K152" s="28">
        <f t="shared" si="38"/>
        <v>-23.05194715722778</v>
      </c>
      <c r="L152" s="28">
        <f t="shared" si="38"/>
        <v>23.17892964036734</v>
      </c>
      <c r="M152" s="28">
        <f t="shared" si="38"/>
        <v>-23.409011352544752</v>
      </c>
      <c r="N152" s="28">
        <f t="shared" si="38"/>
        <v>176.95686771428635</v>
      </c>
      <c r="O152" s="28">
        <f t="shared" si="38"/>
        <v>-55.215187288518166</v>
      </c>
      <c r="P152" s="28">
        <f t="shared" si="38"/>
        <v>109.09851488523046</v>
      </c>
      <c r="Q152" s="28">
        <f t="shared" si="38"/>
        <v>-21.737951096188503</v>
      </c>
      <c r="R152" s="28">
        <f t="shared" si="38"/>
        <v>-65.75026223925494</v>
      </c>
      <c r="S152" s="28">
        <f t="shared" si="38"/>
        <v>284.9598277954672</v>
      </c>
      <c r="T152" s="28">
        <f t="shared" si="38"/>
        <v>348.04214851909256</v>
      </c>
      <c r="U152" s="28">
        <f t="shared" si="38"/>
        <v>-5.837942493597826</v>
      </c>
      <c r="V152" s="28">
        <f t="shared" si="38"/>
        <v>15.223032898197442</v>
      </c>
      <c r="W152" s="28">
        <f t="shared" si="38"/>
        <v>-14.276762856040136</v>
      </c>
      <c r="X152" s="28">
        <f t="shared" si="38"/>
        <v>26.4249537967995</v>
      </c>
      <c r="Y152" s="28">
        <f t="shared" si="36"/>
        <v>3.394209716952834</v>
      </c>
      <c r="Z152" s="28">
        <f t="shared" si="36"/>
        <v>-1.7190864760399216</v>
      </c>
      <c r="AA152" s="28">
        <f t="shared" si="36"/>
        <v>0.09952558705175196</v>
      </c>
      <c r="AB152" s="28">
        <f t="shared" si="36"/>
        <v>11.206789367854864</v>
      </c>
      <c r="AC152" s="28">
        <f t="shared" si="36"/>
        <v>16.077568572495604</v>
      </c>
    </row>
    <row r="153" spans="1:29" ht="15" customHeight="1">
      <c r="A153" s="19" t="s">
        <v>28</v>
      </c>
      <c r="B153" s="36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>
        <f t="shared" si="36"/>
        <v>3.2284924525206815</v>
      </c>
      <c r="Z153" s="28">
        <f t="shared" si="36"/>
        <v>-1.5500586116120485</v>
      </c>
      <c r="AA153" s="28">
        <f t="shared" si="36"/>
        <v>-2.1389016407450945</v>
      </c>
      <c r="AB153" s="28">
        <f t="shared" si="36"/>
        <v>14.611283631024307</v>
      </c>
      <c r="AC153" s="28">
        <f t="shared" si="36"/>
        <v>20.426831511011322</v>
      </c>
    </row>
    <row r="154" spans="1:29" ht="15" customHeight="1">
      <c r="A154" s="19" t="s">
        <v>29</v>
      </c>
      <c r="B154" s="36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>
        <f t="shared" si="36"/>
        <v>3.968180406787525</v>
      </c>
      <c r="Z154" s="28">
        <f t="shared" si="36"/>
        <v>-2.3003584795037724</v>
      </c>
      <c r="AA154" s="28">
        <f t="shared" si="36"/>
        <v>7.8563966604988655</v>
      </c>
      <c r="AB154" s="28">
        <f t="shared" si="36"/>
        <v>0.5024374449664082</v>
      </c>
      <c r="AC154" s="28">
        <f t="shared" si="36"/>
        <v>0.4829693434235338</v>
      </c>
    </row>
    <row r="155" spans="1:29" ht="15" customHeight="1">
      <c r="A155" s="17" t="s">
        <v>16</v>
      </c>
      <c r="B155" s="36"/>
      <c r="C155" s="28"/>
      <c r="D155" s="28">
        <f>((D114/C114)-1)*100</f>
        <v>-100</v>
      </c>
      <c r="E155" s="28"/>
      <c r="F155" s="28">
        <f>((F114/E114)-1)*100</f>
        <v>-68.72602025832192</v>
      </c>
      <c r="G155" s="28">
        <f>((G114/F114)-1)*100</f>
        <v>-100</v>
      </c>
      <c r="H155" s="28"/>
      <c r="I155" s="28">
        <f aca="true" t="shared" si="39" ref="I155:Z158">((I114/H114)-1)*100</f>
        <v>-76.19361684493514</v>
      </c>
      <c r="J155" s="28">
        <f t="shared" si="39"/>
        <v>-7.1775349308877745</v>
      </c>
      <c r="K155" s="28">
        <f t="shared" si="39"/>
        <v>79.36074249213812</v>
      </c>
      <c r="L155" s="28">
        <f t="shared" si="39"/>
        <v>26.31244203435381</v>
      </c>
      <c r="M155" s="28">
        <f t="shared" si="39"/>
        <v>56.22932396298066</v>
      </c>
      <c r="N155" s="40" t="s">
        <v>45</v>
      </c>
      <c r="O155" s="28">
        <f t="shared" si="39"/>
        <v>-84.60958510292672</v>
      </c>
      <c r="P155" s="28">
        <f t="shared" si="39"/>
        <v>468.5785157229614</v>
      </c>
      <c r="Q155" s="28">
        <f t="shared" si="39"/>
        <v>101.25665103092065</v>
      </c>
      <c r="R155" s="28">
        <f t="shared" si="39"/>
        <v>-11.130715404569136</v>
      </c>
      <c r="S155" s="28">
        <f t="shared" si="39"/>
        <v>-100</v>
      </c>
      <c r="T155" s="28"/>
      <c r="U155" s="28">
        <f t="shared" si="39"/>
        <v>-18.88077808272647</v>
      </c>
      <c r="V155" s="28">
        <f t="shared" si="39"/>
        <v>-100</v>
      </c>
      <c r="W155" s="28"/>
      <c r="X155" s="28"/>
      <c r="Y155" s="28">
        <f t="shared" si="39"/>
        <v>-59.62530582476104</v>
      </c>
      <c r="Z155" s="28">
        <f t="shared" si="39"/>
        <v>51.44206927921626</v>
      </c>
      <c r="AA155" s="40" t="s">
        <v>45</v>
      </c>
      <c r="AB155" s="28">
        <f>((AB114/AA114)-1)*100</f>
        <v>20.846883850666707</v>
      </c>
      <c r="AC155" s="28">
        <f>((AC114/AB114)-1)*100</f>
        <v>-81.90901931351301</v>
      </c>
    </row>
    <row r="156" spans="1:29" ht="15" customHeight="1">
      <c r="A156" s="17" t="s">
        <v>13</v>
      </c>
      <c r="B156" s="36"/>
      <c r="C156" s="28"/>
      <c r="D156" s="28"/>
      <c r="E156" s="28">
        <f>((E115/D115)-1)*100</f>
        <v>78.92558055507604</v>
      </c>
      <c r="F156" s="28">
        <f>((F115/E115)-1)*100</f>
        <v>-100</v>
      </c>
      <c r="G156" s="28"/>
      <c r="H156" s="28">
        <f>((H115/G115)-1)*100</f>
        <v>-100</v>
      </c>
      <c r="I156" s="28"/>
      <c r="J156" s="28">
        <f t="shared" si="39"/>
        <v>-34.96999554068484</v>
      </c>
      <c r="K156" s="28">
        <f t="shared" si="39"/>
        <v>-61.25576216572526</v>
      </c>
      <c r="L156" s="28">
        <f t="shared" si="39"/>
        <v>-12.936015736925944</v>
      </c>
      <c r="M156" s="28">
        <f t="shared" si="39"/>
        <v>-15.462724474263556</v>
      </c>
      <c r="N156" s="28">
        <f t="shared" si="39"/>
        <v>39.00989247596976</v>
      </c>
      <c r="O156" s="28">
        <f t="shared" si="39"/>
        <v>-84.99623650532257</v>
      </c>
      <c r="P156" s="28">
        <f t="shared" si="39"/>
        <v>81.20951951796485</v>
      </c>
      <c r="Q156" s="28">
        <f t="shared" si="39"/>
        <v>25.6095289564799</v>
      </c>
      <c r="R156" s="28">
        <f t="shared" si="39"/>
        <v>366.7565527916862</v>
      </c>
      <c r="S156" s="28">
        <f t="shared" si="39"/>
        <v>-94.32913722455467</v>
      </c>
      <c r="T156" s="40" t="s">
        <v>45</v>
      </c>
      <c r="U156" s="28">
        <f t="shared" si="39"/>
        <v>150.72614614861513</v>
      </c>
      <c r="V156" s="28">
        <f t="shared" si="39"/>
        <v>18.21282050789257</v>
      </c>
      <c r="W156" s="28">
        <f t="shared" si="39"/>
        <v>0.28665097540472306</v>
      </c>
      <c r="X156" s="28">
        <f t="shared" si="39"/>
        <v>13.448810825103985</v>
      </c>
      <c r="Y156" s="28">
        <f t="shared" si="39"/>
        <v>-23.492152059736572</v>
      </c>
      <c r="Z156" s="28">
        <f t="shared" si="39"/>
        <v>-80.73847552555992</v>
      </c>
      <c r="AA156" s="28">
        <f>((AA115/Z115)-1)*100</f>
        <v>-100</v>
      </c>
      <c r="AB156" s="28"/>
      <c r="AC156" s="28">
        <f>((AC115/AB115)-1)*100</f>
        <v>26.94813320088356</v>
      </c>
    </row>
    <row r="157" spans="1:30" ht="15" customHeight="1">
      <c r="A157" s="17" t="s">
        <v>10</v>
      </c>
      <c r="B157" s="36"/>
      <c r="C157" s="28"/>
      <c r="D157" s="28">
        <f>((D116/C116)-1)*100</f>
        <v>-89.59916582486797</v>
      </c>
      <c r="E157" s="28">
        <f>((E116/D116)-1)*100</f>
        <v>-100</v>
      </c>
      <c r="F157" s="28"/>
      <c r="G157" s="28"/>
      <c r="H157" s="28"/>
      <c r="I157" s="28"/>
      <c r="J157" s="28"/>
      <c r="K157" s="28"/>
      <c r="L157" s="28">
        <f>((L116/K116)-1)*100</f>
        <v>-100</v>
      </c>
      <c r="M157" s="28"/>
      <c r="N157" s="28">
        <f>((N116/M116)-1)*100</f>
        <v>-99.8225355714226</v>
      </c>
      <c r="O157" s="40" t="s">
        <v>45</v>
      </c>
      <c r="P157" s="28">
        <f>((P116/O116)-1)*100</f>
        <v>-72.53740012204287</v>
      </c>
      <c r="Q157" s="40" t="s">
        <v>45</v>
      </c>
      <c r="R157" s="28">
        <f>((R116/Q116)-1)*100</f>
        <v>134.25120626628816</v>
      </c>
      <c r="S157" s="28">
        <f t="shared" si="39"/>
        <v>-100</v>
      </c>
      <c r="T157" s="28"/>
      <c r="U157" s="28"/>
      <c r="V157" s="28"/>
      <c r="W157" s="28">
        <f t="shared" si="39"/>
        <v>-100</v>
      </c>
      <c r="X157" s="28"/>
      <c r="Y157" s="28"/>
      <c r="Z157" s="40" t="s">
        <v>45</v>
      </c>
      <c r="AA157" s="28">
        <f>((AA116/Z116)-1)*100</f>
        <v>-100</v>
      </c>
      <c r="AB157" s="28"/>
      <c r="AC157" s="28"/>
      <c r="AD157" s="1" t="s">
        <v>34</v>
      </c>
    </row>
    <row r="158" spans="1:29" ht="15" customHeight="1">
      <c r="A158" s="17" t="s">
        <v>21</v>
      </c>
      <c r="B158" s="36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40" t="s">
        <v>45</v>
      </c>
      <c r="W158" s="28">
        <f t="shared" si="39"/>
        <v>408.3011788764038</v>
      </c>
      <c r="X158" s="28">
        <f t="shared" si="39"/>
        <v>-95.96640119182914</v>
      </c>
      <c r="Y158" s="28">
        <f t="shared" si="39"/>
        <v>262.27068214764665</v>
      </c>
      <c r="Z158" s="28">
        <f t="shared" si="39"/>
        <v>-91.49744707560441</v>
      </c>
      <c r="AA158" s="28">
        <f>((AA117/Z117)-1)*100</f>
        <v>-100</v>
      </c>
      <c r="AB158" s="28"/>
      <c r="AC158" s="28">
        <f>((AC117/AB117)-1)*100</f>
        <v>11.877722471935993</v>
      </c>
    </row>
    <row r="159" spans="1:29" ht="15" customHeight="1">
      <c r="A159" s="17" t="s">
        <v>22</v>
      </c>
      <c r="B159" s="36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>
        <f>((U118/T118)-1)*100</f>
        <v>262.2038927331576</v>
      </c>
      <c r="V159" s="28">
        <f>((V118/U118)-1)*100</f>
        <v>-92.2144733925118</v>
      </c>
      <c r="W159" s="28">
        <f>((W118/V118)-1)*100</f>
        <v>-100</v>
      </c>
      <c r="X159" s="28"/>
      <c r="Y159" s="28">
        <f>((Y118/X118)-1)*100</f>
        <v>-47.92827553215163</v>
      </c>
      <c r="Z159" s="28">
        <f>((Z118/Y118)-1)*100</f>
        <v>70.71756722026075</v>
      </c>
      <c r="AA159" s="28">
        <f>((AA118/Z118)-1)*100</f>
        <v>-91.70390063210442</v>
      </c>
      <c r="AB159" s="28">
        <f>((AB118/AA118)-1)*100</f>
        <v>-87.14644264969817</v>
      </c>
      <c r="AC159" s="40" t="s">
        <v>45</v>
      </c>
    </row>
    <row r="160" spans="1:29" ht="15" customHeight="1">
      <c r="A160" s="21"/>
      <c r="B160" s="21"/>
      <c r="C160" s="31"/>
      <c r="D160" s="31"/>
      <c r="E160" s="31"/>
      <c r="F160" s="31"/>
      <c r="G160" s="31"/>
      <c r="H160" s="31"/>
      <c r="I160" s="31"/>
      <c r="J160" s="31"/>
      <c r="K160" s="3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31"/>
      <c r="Y160" s="31"/>
      <c r="Z160" s="31"/>
      <c r="AA160" s="31"/>
      <c r="AB160" s="31"/>
      <c r="AC160" s="31"/>
    </row>
    <row r="161" s="25" customFormat="1" ht="15" customHeight="1">
      <c r="A161" s="26" t="s">
        <v>30</v>
      </c>
    </row>
    <row r="162" spans="1:29" ht="15" customHeight="1">
      <c r="A162" s="26" t="s">
        <v>43</v>
      </c>
      <c r="AC162" s="1" t="s">
        <v>34</v>
      </c>
    </row>
    <row r="163" ht="15" customHeight="1">
      <c r="A163" s="26" t="s">
        <v>39</v>
      </c>
    </row>
    <row r="164" ht="15" customHeight="1"/>
    <row r="165" spans="1:29" s="43" customFormat="1" ht="15" customHeight="1" hidden="1">
      <c r="A165" s="42" t="str">
        <f>'[2]PIB EST'!A36</f>
        <v>Tlaxcala</v>
      </c>
      <c r="B165" s="42">
        <v>19550</v>
      </c>
      <c r="C165" s="42">
        <v>33841.87389869261</v>
      </c>
      <c r="D165" s="42">
        <v>58581.70992199551</v>
      </c>
      <c r="E165" s="42">
        <v>101407.40869309269</v>
      </c>
      <c r="F165" s="42">
        <v>175540.49807595028</v>
      </c>
      <c r="G165" s="42">
        <v>303868</v>
      </c>
      <c r="H165" s="42">
        <v>590553.6881138715</v>
      </c>
      <c r="I165" s="42">
        <v>1147714.3316996058</v>
      </c>
      <c r="J165" s="42">
        <v>2230530.7945764265</v>
      </c>
      <c r="K165" s="42">
        <v>2705839.089399142</v>
      </c>
      <c r="L165" s="42">
        <v>3282431.7850813307</v>
      </c>
      <c r="M165" s="42">
        <v>3981891.778385374</v>
      </c>
      <c r="N165" s="42">
        <v>4830401.10896933</v>
      </c>
      <c r="O165" s="42">
        <f>'[3]Hoja1'!B40</f>
        <v>5859721</v>
      </c>
      <c r="P165" s="42">
        <f>'[3]Hoja1'!C40</f>
        <v>6561225</v>
      </c>
      <c r="Q165" s="42">
        <f>'[3]Hoja1'!D40</f>
        <v>8510629</v>
      </c>
      <c r="R165" s="42">
        <f>'[3]Hoja1'!E40</f>
        <v>11963921</v>
      </c>
      <c r="S165" s="42">
        <f>'[3]Hoja1'!F40</f>
        <v>15194889</v>
      </c>
      <c r="T165" s="42">
        <f>'[3]Hoja1'!G40</f>
        <v>18281065</v>
      </c>
      <c r="U165" s="42">
        <f>'[3]Hoja1'!H40</f>
        <v>22020073</v>
      </c>
      <c r="V165" s="42">
        <f>'[3]Hoja1'!I40</f>
        <v>26511265</v>
      </c>
      <c r="W165" s="42">
        <f>'[3]Hoja1'!J40</f>
        <v>29394244</v>
      </c>
      <c r="X165" s="42">
        <f>'[3]Hoja1'!K40</f>
        <v>30834528</v>
      </c>
      <c r="Y165" s="42">
        <f>'[3]Hoja1'!L40</f>
        <v>34161515</v>
      </c>
      <c r="Z165" s="42">
        <f>'[3]Hoja1'!M40</f>
        <v>39649375</v>
      </c>
      <c r="AA165" s="43">
        <f>'[3]Hoja1'!N40</f>
        <v>39891933</v>
      </c>
      <c r="AB165" s="43">
        <f>'[3]Hoja1'!O40</f>
        <v>43257851</v>
      </c>
      <c r="AC165" s="43">
        <v>56695000</v>
      </c>
    </row>
    <row r="166" spans="1:11" ht="15" customHeight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</row>
    <row r="167" spans="1:29" ht="15" customHeight="1">
      <c r="A167" s="45" t="s">
        <v>36</v>
      </c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</row>
    <row r="168" spans="1:29" ht="15" customHeight="1">
      <c r="A168" s="46" t="s">
        <v>20</v>
      </c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</row>
    <row r="169" spans="1:13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29" ht="15" customHeight="1">
      <c r="A170" s="4" t="s">
        <v>1</v>
      </c>
      <c r="B170" s="5">
        <v>1980</v>
      </c>
      <c r="C170" s="5">
        <v>1981</v>
      </c>
      <c r="D170" s="5">
        <v>1982</v>
      </c>
      <c r="E170" s="5">
        <v>1983</v>
      </c>
      <c r="F170" s="5">
        <v>1984</v>
      </c>
      <c r="G170" s="5">
        <v>1985</v>
      </c>
      <c r="H170" s="5">
        <v>1986</v>
      </c>
      <c r="I170" s="5">
        <v>1987</v>
      </c>
      <c r="J170" s="5">
        <v>1988</v>
      </c>
      <c r="K170" s="5">
        <v>1989</v>
      </c>
      <c r="L170" s="5">
        <v>1990</v>
      </c>
      <c r="M170" s="5">
        <v>1991</v>
      </c>
      <c r="N170" s="5">
        <v>1992</v>
      </c>
      <c r="O170" s="5">
        <v>1993</v>
      </c>
      <c r="P170" s="5">
        <v>1994</v>
      </c>
      <c r="Q170" s="5">
        <v>1995</v>
      </c>
      <c r="R170" s="5">
        <v>1996</v>
      </c>
      <c r="S170" s="5">
        <v>1997</v>
      </c>
      <c r="T170" s="5">
        <v>1998</v>
      </c>
      <c r="U170" s="5">
        <v>1999</v>
      </c>
      <c r="V170" s="5">
        <v>2000</v>
      </c>
      <c r="W170" s="5">
        <v>2001</v>
      </c>
      <c r="X170" s="6">
        <v>2002</v>
      </c>
      <c r="Y170" s="6">
        <v>2003</v>
      </c>
      <c r="Z170" s="6">
        <v>2004</v>
      </c>
      <c r="AA170" s="6">
        <v>2005</v>
      </c>
      <c r="AB170" s="6">
        <v>2006</v>
      </c>
      <c r="AC170" s="6">
        <v>2007</v>
      </c>
    </row>
    <row r="171" spans="1:22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9" s="10" customFormat="1" ht="15" customHeight="1">
      <c r="A172" s="7" t="s">
        <v>2</v>
      </c>
      <c r="B172" s="27">
        <f aca="true" t="shared" si="40" ref="B172:AC181">B7/B$165*100</f>
        <v>5.457800511508951</v>
      </c>
      <c r="C172" s="27">
        <f t="shared" si="40"/>
        <v>4.949489514127375</v>
      </c>
      <c r="D172" s="27">
        <f t="shared" si="40"/>
        <v>5.022045283275993</v>
      </c>
      <c r="E172" s="27">
        <f t="shared" si="40"/>
        <v>4.49178226591472</v>
      </c>
      <c r="F172" s="27">
        <f t="shared" si="40"/>
        <v>7.070163373143782</v>
      </c>
      <c r="G172" s="27">
        <f t="shared" si="40"/>
        <v>5.376347624626483</v>
      </c>
      <c r="H172" s="27">
        <f t="shared" si="40"/>
        <v>4.373014768984117</v>
      </c>
      <c r="I172" s="27">
        <f t="shared" si="40"/>
        <v>6.764662412555868</v>
      </c>
      <c r="J172" s="27">
        <f t="shared" si="40"/>
        <v>7.557035321362133</v>
      </c>
      <c r="K172" s="27">
        <f t="shared" si="40"/>
        <v>8.028334014800521</v>
      </c>
      <c r="L172" s="27">
        <f t="shared" si="40"/>
        <v>8.907143823333277</v>
      </c>
      <c r="M172" s="27">
        <f t="shared" si="40"/>
        <v>10.541161672912173</v>
      </c>
      <c r="N172" s="27">
        <f t="shared" si="40"/>
        <v>10.577233411347416</v>
      </c>
      <c r="O172" s="27">
        <f t="shared" si="40"/>
        <v>7.74862693974679</v>
      </c>
      <c r="P172" s="27">
        <f t="shared" si="40"/>
        <v>8.164662010523948</v>
      </c>
      <c r="Q172" s="27">
        <f t="shared" si="40"/>
        <v>8.005654012177008</v>
      </c>
      <c r="R172" s="27">
        <f t="shared" si="40"/>
        <v>7.757452527478241</v>
      </c>
      <c r="S172" s="27">
        <f t="shared" si="40"/>
        <v>7.498909666270021</v>
      </c>
      <c r="T172" s="27">
        <f t="shared" si="40"/>
        <v>17.411655573676917</v>
      </c>
      <c r="U172" s="27">
        <f t="shared" si="40"/>
        <v>16.79968678123819</v>
      </c>
      <c r="V172" s="27">
        <f t="shared" si="40"/>
        <v>18.18220585852844</v>
      </c>
      <c r="W172" s="27">
        <f t="shared" si="40"/>
        <v>17.956873223206557</v>
      </c>
      <c r="X172" s="27">
        <f t="shared" si="40"/>
        <v>19.10446655450669</v>
      </c>
      <c r="Y172" s="27">
        <f t="shared" si="40"/>
        <v>19.694019296275357</v>
      </c>
      <c r="Z172" s="27">
        <f t="shared" si="40"/>
        <v>17.883084694273236</v>
      </c>
      <c r="AA172" s="27">
        <f t="shared" si="40"/>
        <v>19.274664840131965</v>
      </c>
      <c r="AB172" s="27">
        <f t="shared" si="40"/>
        <v>21.180698042535674</v>
      </c>
      <c r="AC172" s="27">
        <f t="shared" si="40"/>
        <v>19.27993315107152</v>
      </c>
    </row>
    <row r="173" spans="1:30" ht="15" customHeight="1">
      <c r="A173" s="17" t="s">
        <v>3</v>
      </c>
      <c r="B173" s="28">
        <f t="shared" si="40"/>
        <v>0.10230179028132991</v>
      </c>
      <c r="C173" s="28">
        <f t="shared" si="40"/>
        <v>0.05909838225823732</v>
      </c>
      <c r="D173" s="28">
        <f t="shared" si="40"/>
        <v>0.039261400922959835</v>
      </c>
      <c r="E173" s="28">
        <f t="shared" si="40"/>
        <v>0.0345142435361175</v>
      </c>
      <c r="F173" s="28">
        <f t="shared" si="40"/>
        <v>0.002848345569713875</v>
      </c>
      <c r="G173" s="28">
        <f t="shared" si="40"/>
        <v>0.001316361051509208</v>
      </c>
      <c r="H173" s="28">
        <f t="shared" si="40"/>
        <v>0.0010159956868888557</v>
      </c>
      <c r="I173" s="28">
        <f t="shared" si="40"/>
        <v>0.0010455563434700395</v>
      </c>
      <c r="J173" s="28">
        <f t="shared" si="40"/>
        <v>0.001972624637462381</v>
      </c>
      <c r="K173" s="28">
        <f t="shared" si="40"/>
        <v>0.037821909070995634</v>
      </c>
      <c r="L173" s="28">
        <f t="shared" si="40"/>
        <v>0.10073293876290176</v>
      </c>
      <c r="M173" s="28">
        <f t="shared" si="40"/>
        <v>0.12602929158549112</v>
      </c>
      <c r="N173" s="28">
        <f t="shared" si="40"/>
        <v>0.13606323474454407</v>
      </c>
      <c r="O173" s="28">
        <f t="shared" si="40"/>
        <v>0.11868295435908979</v>
      </c>
      <c r="P173" s="28">
        <f t="shared" si="40"/>
        <v>0.11543914436709607</v>
      </c>
      <c r="Q173" s="28">
        <f t="shared" si="40"/>
        <v>0.10857292686592261</v>
      </c>
      <c r="R173" s="28">
        <f t="shared" si="40"/>
        <v>0.1238228838187748</v>
      </c>
      <c r="S173" s="28">
        <f t="shared" si="40"/>
        <v>0.14762858748096153</v>
      </c>
      <c r="T173" s="28">
        <f t="shared" si="40"/>
        <v>0.15223959873234957</v>
      </c>
      <c r="U173" s="28">
        <f t="shared" si="40"/>
        <v>0.15623585807367668</v>
      </c>
      <c r="V173" s="28">
        <f t="shared" si="40"/>
        <v>0.22980876242608564</v>
      </c>
      <c r="W173" s="28">
        <f t="shared" si="40"/>
        <v>0.2759442460911735</v>
      </c>
      <c r="X173" s="28">
        <f t="shared" si="40"/>
        <v>0.29998509787469424</v>
      </c>
      <c r="Y173" s="28">
        <f t="shared" si="40"/>
        <v>0.3158820356766965</v>
      </c>
      <c r="Z173" s="28">
        <f t="shared" si="40"/>
        <v>0.2861053320512618</v>
      </c>
      <c r="AA173" s="28">
        <f t="shared" si="40"/>
        <v>0.3055344898929816</v>
      </c>
      <c r="AB173" s="28">
        <f t="shared" si="40"/>
        <v>0.31853778404294747</v>
      </c>
      <c r="AC173" s="28">
        <f t="shared" si="40"/>
        <v>0.2380901314048858</v>
      </c>
      <c r="AD173" s="1" t="s">
        <v>34</v>
      </c>
    </row>
    <row r="174" spans="1:29" ht="15" customHeight="1">
      <c r="A174" s="17" t="s">
        <v>4</v>
      </c>
      <c r="B174" s="28">
        <f t="shared" si="40"/>
        <v>0.1636828644501279</v>
      </c>
      <c r="C174" s="28">
        <f t="shared" si="40"/>
        <v>0.10637708806482717</v>
      </c>
      <c r="D174" s="28">
        <f t="shared" si="40"/>
        <v>0.1775298128690358</v>
      </c>
      <c r="E174" s="28">
        <f t="shared" si="40"/>
        <v>0.04733381970667543</v>
      </c>
      <c r="F174" s="28">
        <f t="shared" si="40"/>
        <v>0.12361819772558219</v>
      </c>
      <c r="G174" s="28">
        <f t="shared" si="40"/>
        <v>0.0648307817868285</v>
      </c>
      <c r="H174" s="28">
        <f t="shared" si="40"/>
        <v>0.07450635037184943</v>
      </c>
      <c r="I174" s="28">
        <f t="shared" si="40"/>
        <v>0.062297732131756524</v>
      </c>
      <c r="J174" s="28">
        <f t="shared" si="40"/>
        <v>0.09643444534503594</v>
      </c>
      <c r="K174" s="28">
        <f t="shared" si="40"/>
        <v>0.11550575983045708</v>
      </c>
      <c r="L174" s="28">
        <f t="shared" si="40"/>
        <v>0.17436737074059822</v>
      </c>
      <c r="M174" s="28">
        <f t="shared" si="40"/>
        <v>0.22025586048338833</v>
      </c>
      <c r="N174" s="28">
        <f t="shared" si="40"/>
        <v>0.24996681906145746</v>
      </c>
      <c r="O174" s="28">
        <f t="shared" si="40"/>
        <v>0.23433692491502583</v>
      </c>
      <c r="P174" s="28">
        <f t="shared" si="40"/>
        <v>0.2575356431154243</v>
      </c>
      <c r="Q174" s="28">
        <f t="shared" si="40"/>
        <v>0.305511402271207</v>
      </c>
      <c r="R174" s="28">
        <f t="shared" si="40"/>
        <v>0.2550821674599824</v>
      </c>
      <c r="S174" s="28">
        <f t="shared" si="40"/>
        <v>0.2686298004546134</v>
      </c>
      <c r="T174" s="28">
        <f t="shared" si="40"/>
        <v>0.2386511617348333</v>
      </c>
      <c r="U174" s="28">
        <f t="shared" si="40"/>
        <v>0.25467395589469666</v>
      </c>
      <c r="V174" s="28">
        <f t="shared" si="40"/>
        <v>0.29358687335364797</v>
      </c>
      <c r="W174" s="28">
        <f t="shared" si="40"/>
        <v>0.38211693078413583</v>
      </c>
      <c r="X174" s="28">
        <f t="shared" si="40"/>
        <v>0.33359078173662976</v>
      </c>
      <c r="Y174" s="28">
        <f t="shared" si="40"/>
        <v>0.31967721864794346</v>
      </c>
      <c r="Z174" s="28">
        <f t="shared" si="40"/>
        <v>0.2917227118964675</v>
      </c>
      <c r="AA174" s="28">
        <f t="shared" si="40"/>
        <v>0.3079400489316975</v>
      </c>
      <c r="AB174" s="28">
        <f t="shared" si="40"/>
        <v>0.4074929658433564</v>
      </c>
      <c r="AC174" s="28">
        <f t="shared" si="40"/>
        <v>0.278839227445101</v>
      </c>
    </row>
    <row r="175" spans="1:29" ht="15" customHeight="1">
      <c r="A175" s="17" t="s">
        <v>5</v>
      </c>
      <c r="B175" s="28">
        <f t="shared" si="40"/>
        <v>0.1636828644501279</v>
      </c>
      <c r="C175" s="28">
        <f t="shared" si="40"/>
        <v>0.023639352903294927</v>
      </c>
      <c r="D175" s="28">
        <f t="shared" si="40"/>
        <v>0.025605261471495548</v>
      </c>
      <c r="E175" s="28">
        <f t="shared" si="40"/>
        <v>0.06212563836501151</v>
      </c>
      <c r="F175" s="28">
        <f t="shared" si="40"/>
        <v>0.31046966709881235</v>
      </c>
      <c r="G175" s="28">
        <f t="shared" si="40"/>
        <v>0.11452341148130109</v>
      </c>
      <c r="H175" s="28">
        <f t="shared" si="40"/>
        <v>0.11954882582392204</v>
      </c>
      <c r="I175" s="28">
        <f t="shared" si="40"/>
        <v>0.7824246636967463</v>
      </c>
      <c r="J175" s="28">
        <f t="shared" si="40"/>
        <v>0.9933510020966813</v>
      </c>
      <c r="K175" s="28">
        <f t="shared" si="40"/>
        <v>0.7648422288331866</v>
      </c>
      <c r="L175" s="28">
        <f t="shared" si="40"/>
        <v>0.2641483682740163</v>
      </c>
      <c r="M175" s="28">
        <f t="shared" si="40"/>
        <v>0.2839441810391099</v>
      </c>
      <c r="N175" s="28">
        <f t="shared" si="40"/>
        <v>0.19222834275104828</v>
      </c>
      <c r="O175" s="28">
        <f t="shared" si="40"/>
        <v>0.13774529538181085</v>
      </c>
      <c r="P175" s="28">
        <f t="shared" si="40"/>
        <v>0.10807850668129808</v>
      </c>
      <c r="Q175" s="28">
        <f t="shared" si="40"/>
        <v>0.366593597253505</v>
      </c>
      <c r="R175" s="28">
        <f t="shared" si="40"/>
        <v>0.11700477627694132</v>
      </c>
      <c r="S175" s="28">
        <f t="shared" si="40"/>
        <v>0.2586593426250103</v>
      </c>
      <c r="T175" s="28">
        <f t="shared" si="40"/>
        <v>0.4864256814359557</v>
      </c>
      <c r="U175" s="28">
        <f t="shared" si="40"/>
        <v>0.3395185247569343</v>
      </c>
      <c r="V175" s="28">
        <f t="shared" si="40"/>
        <v>0.2293735964692745</v>
      </c>
      <c r="W175" s="28">
        <f t="shared" si="40"/>
        <v>0.18445917166639836</v>
      </c>
      <c r="X175" s="28">
        <f t="shared" si="40"/>
        <v>0.09788559760019677</v>
      </c>
      <c r="Y175" s="28">
        <f t="shared" si="40"/>
        <v>0.105052595003471</v>
      </c>
      <c r="Z175" s="28">
        <f t="shared" si="40"/>
        <v>0.06977113510616498</v>
      </c>
      <c r="AA175" s="28">
        <f t="shared" si="40"/>
        <v>0.0400227660063502</v>
      </c>
      <c r="AB175" s="28">
        <f t="shared" si="40"/>
        <v>0.04080692774127869</v>
      </c>
      <c r="AC175" s="28">
        <f t="shared" si="40"/>
        <v>0.1412514331069759</v>
      </c>
    </row>
    <row r="176" spans="1:29" ht="15" customHeight="1">
      <c r="A176" s="17" t="s">
        <v>6</v>
      </c>
      <c r="B176" s="28">
        <f t="shared" si="40"/>
        <v>0.5524296675191817</v>
      </c>
      <c r="C176" s="28">
        <f t="shared" si="40"/>
        <v>2.207324577345164</v>
      </c>
      <c r="D176" s="28">
        <f t="shared" si="40"/>
        <v>0.8193683670878575</v>
      </c>
      <c r="E176" s="28">
        <f t="shared" si="40"/>
        <v>1.0018991837912967</v>
      </c>
      <c r="F176" s="28">
        <f t="shared" si="40"/>
        <v>1.7864823413245425</v>
      </c>
      <c r="G176" s="28">
        <f t="shared" si="40"/>
        <v>0.23036318401411138</v>
      </c>
      <c r="H176" s="28">
        <f t="shared" si="40"/>
        <v>0.9228627489240441</v>
      </c>
      <c r="I176" s="28">
        <f t="shared" si="40"/>
        <v>0.8441124879614786</v>
      </c>
      <c r="J176" s="28">
        <f t="shared" si="40"/>
        <v>0.2915449549413151</v>
      </c>
      <c r="K176" s="28">
        <f t="shared" si="40"/>
        <v>0.2327706782223558</v>
      </c>
      <c r="L176" s="28">
        <f t="shared" si="40"/>
        <v>0.15648428775718579</v>
      </c>
      <c r="M176" s="28">
        <f t="shared" si="40"/>
        <v>0.18052600120927495</v>
      </c>
      <c r="N176" s="28">
        <f t="shared" si="40"/>
        <v>0.13357896900153615</v>
      </c>
      <c r="O176" s="28">
        <f t="shared" si="40"/>
        <v>0.12242033366435022</v>
      </c>
      <c r="P176" s="28">
        <f t="shared" si="40"/>
        <v>0.24016777354838467</v>
      </c>
      <c r="Q176" s="28">
        <f t="shared" si="40"/>
        <v>0.20457657124990408</v>
      </c>
      <c r="R176" s="28">
        <f t="shared" si="40"/>
        <v>0.11281614948811514</v>
      </c>
      <c r="S176" s="28">
        <f t="shared" si="40"/>
        <v>0.16688506247067683</v>
      </c>
      <c r="T176" s="28">
        <f t="shared" si="40"/>
        <v>0.09999284505579954</v>
      </c>
      <c r="U176" s="28">
        <f t="shared" si="40"/>
        <v>0.05356539008748972</v>
      </c>
      <c r="V176" s="28">
        <f t="shared" si="40"/>
        <v>0.049986083274411834</v>
      </c>
      <c r="W176" s="28">
        <f t="shared" si="40"/>
        <v>0.0678967317546932</v>
      </c>
      <c r="X176" s="28">
        <f t="shared" si="40"/>
        <v>0.05079230335551107</v>
      </c>
      <c r="Y176" s="28">
        <f t="shared" si="40"/>
        <v>0.05562116609875177</v>
      </c>
      <c r="Z176" s="28">
        <f t="shared" si="40"/>
        <v>0.05178610507731836</v>
      </c>
      <c r="AA176" s="28">
        <f t="shared" si="40"/>
        <v>0.047461796348650234</v>
      </c>
      <c r="AB176" s="28">
        <f t="shared" si="40"/>
        <v>0.20898079287387625</v>
      </c>
      <c r="AC176" s="28">
        <f t="shared" si="40"/>
        <v>0.030971337860481524</v>
      </c>
    </row>
    <row r="177" spans="1:29" ht="15" customHeight="1">
      <c r="A177" s="17" t="s">
        <v>7</v>
      </c>
      <c r="B177" s="28">
        <f t="shared" si="40"/>
        <v>0</v>
      </c>
      <c r="C177" s="28">
        <f t="shared" si="40"/>
        <v>0</v>
      </c>
      <c r="D177" s="28">
        <f t="shared" si="40"/>
        <v>0</v>
      </c>
      <c r="E177" s="28">
        <f t="shared" si="40"/>
        <v>0</v>
      </c>
      <c r="F177" s="28">
        <f t="shared" si="40"/>
        <v>0</v>
      </c>
      <c r="G177" s="28">
        <f t="shared" si="40"/>
        <v>0</v>
      </c>
      <c r="H177" s="28">
        <f t="shared" si="40"/>
        <v>0</v>
      </c>
      <c r="I177" s="28">
        <f t="shared" si="40"/>
        <v>0</v>
      </c>
      <c r="J177" s="28">
        <f t="shared" si="40"/>
        <v>0</v>
      </c>
      <c r="K177" s="28">
        <f t="shared" si="40"/>
        <v>0</v>
      </c>
      <c r="L177" s="28">
        <f t="shared" si="40"/>
        <v>0</v>
      </c>
      <c r="M177" s="28">
        <f t="shared" si="40"/>
        <v>0</v>
      </c>
      <c r="N177" s="28">
        <f t="shared" si="40"/>
        <v>0</v>
      </c>
      <c r="O177" s="28">
        <f t="shared" si="40"/>
        <v>0</v>
      </c>
      <c r="P177" s="28">
        <f t="shared" si="40"/>
        <v>0</v>
      </c>
      <c r="Q177" s="28">
        <f t="shared" si="40"/>
        <v>0</v>
      </c>
      <c r="R177" s="28">
        <f t="shared" si="40"/>
        <v>0</v>
      </c>
      <c r="S177" s="28">
        <f t="shared" si="40"/>
        <v>0</v>
      </c>
      <c r="T177" s="28">
        <f t="shared" si="40"/>
        <v>0</v>
      </c>
      <c r="U177" s="28">
        <f t="shared" si="40"/>
        <v>0</v>
      </c>
      <c r="V177" s="28">
        <f t="shared" si="40"/>
        <v>0</v>
      </c>
      <c r="W177" s="28">
        <f t="shared" si="40"/>
        <v>0</v>
      </c>
      <c r="X177" s="28">
        <f t="shared" si="40"/>
        <v>0</v>
      </c>
      <c r="Y177" s="28">
        <f t="shared" si="40"/>
        <v>0</v>
      </c>
      <c r="Z177" s="28">
        <f t="shared" si="40"/>
        <v>0</v>
      </c>
      <c r="AA177" s="28">
        <f t="shared" si="40"/>
        <v>0</v>
      </c>
      <c r="AB177" s="28">
        <f t="shared" si="40"/>
        <v>0</v>
      </c>
      <c r="AC177" s="28">
        <f t="shared" si="40"/>
        <v>0</v>
      </c>
    </row>
    <row r="178" spans="1:29" ht="15" customHeight="1">
      <c r="A178" s="17" t="s">
        <v>8</v>
      </c>
      <c r="B178" s="28">
        <f t="shared" si="40"/>
        <v>2.4398976982097187</v>
      </c>
      <c r="C178" s="28">
        <f t="shared" si="40"/>
        <v>2.263468040490489</v>
      </c>
      <c r="D178" s="28">
        <f t="shared" si="40"/>
        <v>3.5096278390263227</v>
      </c>
      <c r="E178" s="28">
        <f t="shared" si="40"/>
        <v>2.5333454755510245</v>
      </c>
      <c r="F178" s="28">
        <f t="shared" si="40"/>
        <v>3.597460454548624</v>
      </c>
      <c r="G178" s="28">
        <f t="shared" si="40"/>
        <v>4.2979188331775635</v>
      </c>
      <c r="H178" s="28">
        <f t="shared" si="40"/>
        <v>2.5315225864980655</v>
      </c>
      <c r="I178" s="28">
        <f t="shared" si="40"/>
        <v>3.1682971098000876</v>
      </c>
      <c r="J178" s="28">
        <f t="shared" si="40"/>
        <v>4.58769725344376</v>
      </c>
      <c r="K178" s="28">
        <f t="shared" si="40"/>
        <v>5.050352052913295</v>
      </c>
      <c r="L178" s="28">
        <f t="shared" si="40"/>
        <v>7.02864537958048</v>
      </c>
      <c r="M178" s="28">
        <f t="shared" si="40"/>
        <v>7.959592265174961</v>
      </c>
      <c r="N178" s="28">
        <f t="shared" si="40"/>
        <v>7.714916248011448</v>
      </c>
      <c r="O178" s="28">
        <f t="shared" si="40"/>
        <v>5.402859453547362</v>
      </c>
      <c r="P178" s="28">
        <f t="shared" si="40"/>
        <v>5.925965166565694</v>
      </c>
      <c r="Q178" s="28">
        <f t="shared" si="40"/>
        <v>6.206168509989097</v>
      </c>
      <c r="R178" s="28">
        <f t="shared" si="40"/>
        <v>6.1640150582739555</v>
      </c>
      <c r="S178" s="28">
        <f t="shared" si="40"/>
        <v>6.354373500194703</v>
      </c>
      <c r="T178" s="28">
        <f t="shared" si="40"/>
        <v>6.66894072090439</v>
      </c>
      <c r="U178" s="28">
        <f t="shared" si="40"/>
        <v>6.276359537954303</v>
      </c>
      <c r="V178" s="28">
        <f t="shared" si="40"/>
        <v>6.742069889912834</v>
      </c>
      <c r="W178" s="28">
        <f t="shared" si="40"/>
        <v>6.46794588763705</v>
      </c>
      <c r="X178" s="28">
        <f t="shared" si="40"/>
        <v>6.373729327071262</v>
      </c>
      <c r="Y178" s="28">
        <f t="shared" si="40"/>
        <v>6.8424172054430255</v>
      </c>
      <c r="Z178" s="28">
        <f t="shared" si="40"/>
        <v>6.276973420135878</v>
      </c>
      <c r="AA178" s="28">
        <f t="shared" si="40"/>
        <v>6.933076872960757</v>
      </c>
      <c r="AB178" s="28">
        <f t="shared" si="40"/>
        <v>7.410173935824968</v>
      </c>
      <c r="AC178" s="28">
        <f t="shared" si="40"/>
        <v>5.702911367845489</v>
      </c>
    </row>
    <row r="179" spans="1:29" ht="15" customHeight="1">
      <c r="A179" s="17" t="s">
        <v>9</v>
      </c>
      <c r="B179" s="28">
        <f t="shared" si="40"/>
        <v>0</v>
      </c>
      <c r="C179" s="28">
        <f t="shared" si="40"/>
        <v>0</v>
      </c>
      <c r="D179" s="28">
        <f t="shared" si="40"/>
        <v>0</v>
      </c>
      <c r="E179" s="28">
        <f t="shared" si="40"/>
        <v>0</v>
      </c>
      <c r="F179" s="28">
        <f t="shared" si="40"/>
        <v>0.20394154279151344</v>
      </c>
      <c r="G179" s="28">
        <f t="shared" si="40"/>
        <v>0.02632722103018416</v>
      </c>
      <c r="H179" s="28">
        <f t="shared" si="40"/>
        <v>0.36812910388272874</v>
      </c>
      <c r="I179" s="28">
        <f t="shared" si="40"/>
        <v>1.1531615171521645</v>
      </c>
      <c r="J179" s="28">
        <f t="shared" si="40"/>
        <v>0.27361200369165706</v>
      </c>
      <c r="K179" s="28">
        <f t="shared" si="40"/>
        <v>0.6806908833625427</v>
      </c>
      <c r="L179" s="28">
        <f t="shared" si="40"/>
        <v>0.29254195147766254</v>
      </c>
      <c r="M179" s="28">
        <f t="shared" si="40"/>
        <v>0.7575620252600584</v>
      </c>
      <c r="N179" s="28">
        <f t="shared" si="40"/>
        <v>0.4527243081199544</v>
      </c>
      <c r="O179" s="28">
        <f t="shared" si="40"/>
        <v>0.4249603351422363</v>
      </c>
      <c r="P179" s="28">
        <f t="shared" si="40"/>
        <v>0.6401243670198781</v>
      </c>
      <c r="Q179" s="28">
        <f t="shared" si="40"/>
        <v>0.551397552401826</v>
      </c>
      <c r="R179" s="28">
        <f t="shared" si="40"/>
        <v>0.30926315879217187</v>
      </c>
      <c r="S179" s="28">
        <f t="shared" si="40"/>
        <v>0.3027333730440545</v>
      </c>
      <c r="T179" s="28">
        <f t="shared" si="40"/>
        <v>0</v>
      </c>
      <c r="U179" s="28">
        <f t="shared" si="40"/>
        <v>0.09445882400117384</v>
      </c>
      <c r="V179" s="28">
        <f t="shared" si="40"/>
        <v>1.0784056173856662</v>
      </c>
      <c r="W179" s="28">
        <f t="shared" si="40"/>
        <v>0</v>
      </c>
      <c r="X179" s="28">
        <f t="shared" si="40"/>
        <v>0</v>
      </c>
      <c r="Y179" s="28">
        <f t="shared" si="40"/>
        <v>0</v>
      </c>
      <c r="Z179" s="28">
        <f t="shared" si="40"/>
        <v>0</v>
      </c>
      <c r="AA179" s="28">
        <f t="shared" si="40"/>
        <v>0.4508551365510415</v>
      </c>
      <c r="AB179" s="28">
        <f t="shared" si="40"/>
        <v>0.41610943641190123</v>
      </c>
      <c r="AC179" s="28">
        <f t="shared" si="40"/>
        <v>0.37040303377722905</v>
      </c>
    </row>
    <row r="180" spans="1:29" ht="15" customHeight="1">
      <c r="A180" s="17" t="s">
        <v>10</v>
      </c>
      <c r="B180" s="28">
        <f t="shared" si="40"/>
        <v>0.09207161125319693</v>
      </c>
      <c r="C180" s="28">
        <f t="shared" si="40"/>
        <v>0</v>
      </c>
      <c r="D180" s="28">
        <f t="shared" si="40"/>
        <v>0</v>
      </c>
      <c r="E180" s="28">
        <f t="shared" si="40"/>
        <v>0</v>
      </c>
      <c r="F180" s="28">
        <f t="shared" si="40"/>
        <v>0</v>
      </c>
      <c r="G180" s="28">
        <f t="shared" si="40"/>
        <v>0</v>
      </c>
      <c r="H180" s="28">
        <f t="shared" si="40"/>
        <v>0</v>
      </c>
      <c r="I180" s="28">
        <f t="shared" si="40"/>
        <v>0</v>
      </c>
      <c r="J180" s="28">
        <f t="shared" si="40"/>
        <v>0</v>
      </c>
      <c r="K180" s="28">
        <f t="shared" si="40"/>
        <v>0.6874540349748078</v>
      </c>
      <c r="L180" s="28">
        <f t="shared" si="40"/>
        <v>0.45726738536405265</v>
      </c>
      <c r="M180" s="28">
        <f t="shared" si="40"/>
        <v>0.6227015042094967</v>
      </c>
      <c r="N180" s="28">
        <f t="shared" si="40"/>
        <v>0.8374128584247317</v>
      </c>
      <c r="O180" s="28">
        <f t="shared" si="40"/>
        <v>0.6929935742674438</v>
      </c>
      <c r="P180" s="28">
        <f t="shared" si="40"/>
        <v>0.8085532808278941</v>
      </c>
      <c r="Q180" s="28">
        <f t="shared" si="40"/>
        <v>0.17383427241394261</v>
      </c>
      <c r="R180" s="28">
        <f t="shared" si="40"/>
        <v>0.4040447692692053</v>
      </c>
      <c r="S180" s="28">
        <f t="shared" si="40"/>
        <v>0</v>
      </c>
      <c r="T180" s="28">
        <f t="shared" si="40"/>
        <v>0.033802882928319546</v>
      </c>
      <c r="U180" s="28">
        <f t="shared" si="40"/>
        <v>0.9991758292536087</v>
      </c>
      <c r="V180" s="28">
        <f t="shared" si="40"/>
        <v>0.01172875379579209</v>
      </c>
      <c r="W180" s="28">
        <f t="shared" si="40"/>
        <v>0</v>
      </c>
      <c r="X180" s="28">
        <f t="shared" si="40"/>
        <v>0.5589106342085081</v>
      </c>
      <c r="Y180" s="28">
        <f t="shared" si="40"/>
        <v>0.00764184199676156</v>
      </c>
      <c r="Z180" s="28">
        <f t="shared" si="40"/>
        <v>0.4469101038793171</v>
      </c>
      <c r="AA180" s="28">
        <f t="shared" si="40"/>
        <v>0</v>
      </c>
      <c r="AB180" s="28">
        <f t="shared" si="40"/>
        <v>0.015452223921155953</v>
      </c>
      <c r="AC180" s="28">
        <f t="shared" si="40"/>
        <v>0.06219543169591674</v>
      </c>
    </row>
    <row r="181" spans="1:29" ht="15" customHeight="1">
      <c r="A181" s="17" t="s">
        <v>11</v>
      </c>
      <c r="B181" s="28">
        <f t="shared" si="40"/>
        <v>0</v>
      </c>
      <c r="C181" s="28">
        <f t="shared" si="40"/>
        <v>0</v>
      </c>
      <c r="D181" s="28">
        <f t="shared" si="40"/>
        <v>0</v>
      </c>
      <c r="E181" s="28">
        <f aca="true" t="shared" si="41" ref="E181:AC181">E16/E$165*100</f>
        <v>0</v>
      </c>
      <c r="F181" s="28">
        <f t="shared" si="41"/>
        <v>0</v>
      </c>
      <c r="G181" s="28">
        <f t="shared" si="41"/>
        <v>0</v>
      </c>
      <c r="H181" s="28">
        <f t="shared" si="41"/>
        <v>0</v>
      </c>
      <c r="I181" s="28">
        <f t="shared" si="41"/>
        <v>0</v>
      </c>
      <c r="J181" s="28">
        <f t="shared" si="41"/>
        <v>0</v>
      </c>
      <c r="K181" s="28">
        <f t="shared" si="41"/>
        <v>0</v>
      </c>
      <c r="L181" s="28">
        <f t="shared" si="41"/>
        <v>0</v>
      </c>
      <c r="M181" s="28">
        <f t="shared" si="41"/>
        <v>0.39055054395039157</v>
      </c>
      <c r="N181" s="28">
        <f t="shared" si="41"/>
        <v>0</v>
      </c>
      <c r="O181" s="28">
        <f t="shared" si="41"/>
        <v>0</v>
      </c>
      <c r="P181" s="28">
        <f t="shared" si="41"/>
        <v>0</v>
      </c>
      <c r="Q181" s="28">
        <f t="shared" si="41"/>
        <v>0</v>
      </c>
      <c r="R181" s="28">
        <f t="shared" si="41"/>
        <v>0</v>
      </c>
      <c r="S181" s="28">
        <f t="shared" si="41"/>
        <v>0</v>
      </c>
      <c r="T181" s="28">
        <f t="shared" si="41"/>
        <v>9.241894369939608</v>
      </c>
      <c r="U181" s="28">
        <f t="shared" si="41"/>
        <v>8.271944257405504</v>
      </c>
      <c r="V181" s="28">
        <f t="shared" si="41"/>
        <v>8.825342064967478</v>
      </c>
      <c r="W181" s="28">
        <f t="shared" si="41"/>
        <v>9.253743025335165</v>
      </c>
      <c r="X181" s="28">
        <f t="shared" si="41"/>
        <v>10.351289875427963</v>
      </c>
      <c r="Y181" s="28">
        <f t="shared" si="41"/>
        <v>10.92383486212482</v>
      </c>
      <c r="Z181" s="28">
        <f t="shared" si="41"/>
        <v>9.424991914752754</v>
      </c>
      <c r="AA181" s="28">
        <f t="shared" si="41"/>
        <v>11.189773729440486</v>
      </c>
      <c r="AB181" s="28">
        <f t="shared" si="41"/>
        <v>10.622272243713633</v>
      </c>
      <c r="AC181" s="28">
        <f t="shared" si="41"/>
        <v>10.773758532498459</v>
      </c>
    </row>
    <row r="182" spans="1:29" ht="15" customHeight="1">
      <c r="A182" s="17" t="s">
        <v>12</v>
      </c>
      <c r="B182" s="28">
        <f aca="true" t="shared" si="42" ref="B182:AC183">B17/B$165*100</f>
        <v>0</v>
      </c>
      <c r="C182" s="28">
        <f t="shared" si="42"/>
        <v>0.2895820730653629</v>
      </c>
      <c r="D182" s="28">
        <f t="shared" si="42"/>
        <v>0.43870347987829034</v>
      </c>
      <c r="E182" s="28">
        <f t="shared" si="42"/>
        <v>0.8007304500379261</v>
      </c>
      <c r="F182" s="28">
        <f t="shared" si="42"/>
        <v>1.0225560595272811</v>
      </c>
      <c r="G182" s="28">
        <f t="shared" si="42"/>
        <v>0.6410678320849843</v>
      </c>
      <c r="H182" s="28">
        <f t="shared" si="42"/>
        <v>0.3554291577966181</v>
      </c>
      <c r="I182" s="28">
        <f t="shared" si="42"/>
        <v>0.6981702483521189</v>
      </c>
      <c r="J182" s="28">
        <f t="shared" si="42"/>
        <v>0.47822697745025494</v>
      </c>
      <c r="K182" s="28">
        <f t="shared" si="42"/>
        <v>0</v>
      </c>
      <c r="L182" s="28">
        <f t="shared" si="42"/>
        <v>0</v>
      </c>
      <c r="M182" s="28">
        <f t="shared" si="42"/>
        <v>0</v>
      </c>
      <c r="N182" s="28">
        <f t="shared" si="42"/>
        <v>0</v>
      </c>
      <c r="O182" s="28">
        <f t="shared" si="42"/>
        <v>0</v>
      </c>
      <c r="P182" s="28">
        <f t="shared" si="42"/>
        <v>0</v>
      </c>
      <c r="Q182" s="28">
        <f t="shared" si="42"/>
        <v>0</v>
      </c>
      <c r="R182" s="28">
        <f t="shared" si="42"/>
        <v>0</v>
      </c>
      <c r="S182" s="28">
        <f t="shared" si="42"/>
        <v>0</v>
      </c>
      <c r="T182" s="28">
        <f t="shared" si="42"/>
        <v>0.06394387307304032</v>
      </c>
      <c r="U182" s="28">
        <f t="shared" si="42"/>
        <v>0</v>
      </c>
      <c r="V182" s="28">
        <f t="shared" si="42"/>
        <v>0.3395520847458618</v>
      </c>
      <c r="W182" s="28">
        <f t="shared" si="42"/>
        <v>0.3110793221965497</v>
      </c>
      <c r="X182" s="28">
        <f t="shared" si="42"/>
        <v>0.011991164580174535</v>
      </c>
      <c r="Y182" s="28">
        <f t="shared" si="42"/>
        <v>0.0002881868675906206</v>
      </c>
      <c r="Z182" s="28">
        <f t="shared" si="42"/>
        <v>0.230701742461262</v>
      </c>
      <c r="AA182" s="28">
        <f t="shared" si="42"/>
        <v>0</v>
      </c>
      <c r="AB182" s="28">
        <f t="shared" si="42"/>
        <v>0.287078523618753</v>
      </c>
      <c r="AC182" s="28">
        <f t="shared" si="42"/>
        <v>0.7096588764441308</v>
      </c>
    </row>
    <row r="183" spans="1:29" ht="15" customHeight="1">
      <c r="A183" s="17" t="s">
        <v>13</v>
      </c>
      <c r="B183" s="28">
        <f t="shared" si="42"/>
        <v>1.9437340153452685</v>
      </c>
      <c r="C183" s="28">
        <f t="shared" si="42"/>
        <v>0</v>
      </c>
      <c r="D183" s="28">
        <f t="shared" si="42"/>
        <v>0.011949122020031254</v>
      </c>
      <c r="E183" s="28">
        <f t="shared" si="42"/>
        <v>0.011833454926668858</v>
      </c>
      <c r="F183" s="28">
        <f t="shared" si="42"/>
        <v>0.022786764557711</v>
      </c>
      <c r="G183" s="28">
        <f t="shared" si="42"/>
        <v>0</v>
      </c>
      <c r="H183" s="28">
        <f t="shared" si="42"/>
        <v>0</v>
      </c>
      <c r="I183" s="28">
        <f t="shared" si="42"/>
        <v>0.05515309711804459</v>
      </c>
      <c r="J183" s="28">
        <f t="shared" si="42"/>
        <v>0.8341960597559663</v>
      </c>
      <c r="K183" s="28">
        <f t="shared" si="42"/>
        <v>0.4588964675928795</v>
      </c>
      <c r="L183" s="28">
        <f t="shared" si="42"/>
        <v>0.4329561413763812</v>
      </c>
      <c r="M183" s="28">
        <f t="shared" si="42"/>
        <v>0</v>
      </c>
      <c r="N183" s="28">
        <f t="shared" si="42"/>
        <v>0.8603426312326948</v>
      </c>
      <c r="O183" s="28">
        <f t="shared" si="42"/>
        <v>0.6146280684694715</v>
      </c>
      <c r="P183" s="28">
        <f t="shared" si="42"/>
        <v>0.06879812839827928</v>
      </c>
      <c r="Q183" s="28">
        <f t="shared" si="42"/>
        <v>0.08899917973160386</v>
      </c>
      <c r="R183" s="28">
        <f t="shared" si="42"/>
        <v>0.2714035640990943</v>
      </c>
      <c r="S183" s="28">
        <f t="shared" si="42"/>
        <v>0</v>
      </c>
      <c r="T183" s="28">
        <f t="shared" si="42"/>
        <v>0.42576443987262236</v>
      </c>
      <c r="U183" s="28">
        <f t="shared" si="42"/>
        <v>0.3537546038108048</v>
      </c>
      <c r="V183" s="28">
        <f t="shared" si="42"/>
        <v>0.38235213219738856</v>
      </c>
      <c r="W183" s="28">
        <f t="shared" si="42"/>
        <v>1.0136879077413932</v>
      </c>
      <c r="X183" s="28">
        <f t="shared" si="42"/>
        <v>1.0262917726517493</v>
      </c>
      <c r="Y183" s="28">
        <f t="shared" si="42"/>
        <v>1.123604184416294</v>
      </c>
      <c r="Z183" s="28">
        <f t="shared" si="42"/>
        <v>0.8041222289128138</v>
      </c>
      <c r="AA183" s="28">
        <f t="shared" si="42"/>
        <v>0</v>
      </c>
      <c r="AB183" s="28">
        <f t="shared" si="42"/>
        <v>1.4537932085438086</v>
      </c>
      <c r="AC183" s="28">
        <f t="shared" si="42"/>
        <v>0.9718537789928564</v>
      </c>
    </row>
    <row r="184" spans="1:29" ht="15" customHeight="1">
      <c r="A184" s="17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30"/>
      <c r="AC184" s="28"/>
    </row>
    <row r="185" spans="1:29" s="10" customFormat="1" ht="15" customHeight="1">
      <c r="A185" s="7" t="s">
        <v>18</v>
      </c>
      <c r="B185" s="27">
        <f aca="true" t="shared" si="43" ref="B185:AC185">B20/B$165*100</f>
        <v>5.457800511508951</v>
      </c>
      <c r="C185" s="27">
        <f t="shared" si="43"/>
        <v>4.949489514127375</v>
      </c>
      <c r="D185" s="27">
        <f t="shared" si="43"/>
        <v>5.022045283275993</v>
      </c>
      <c r="E185" s="27">
        <f t="shared" si="43"/>
        <v>4.49178226591472</v>
      </c>
      <c r="F185" s="27">
        <f t="shared" si="43"/>
        <v>7.070163373143782</v>
      </c>
      <c r="G185" s="27">
        <f t="shared" si="43"/>
        <v>5.376347624626483</v>
      </c>
      <c r="H185" s="27">
        <f t="shared" si="43"/>
        <v>4.373014768984117</v>
      </c>
      <c r="I185" s="27">
        <f t="shared" si="43"/>
        <v>6.764662412555868</v>
      </c>
      <c r="J185" s="27">
        <f t="shared" si="43"/>
        <v>7.557035321362133</v>
      </c>
      <c r="K185" s="27">
        <f t="shared" si="43"/>
        <v>8.028335862656151</v>
      </c>
      <c r="L185" s="27">
        <f t="shared" si="43"/>
        <v>8.907131027941706</v>
      </c>
      <c r="M185" s="27">
        <f t="shared" si="43"/>
        <v>10.541168955882583</v>
      </c>
      <c r="N185" s="27">
        <f t="shared" si="43"/>
        <v>10.577232583258835</v>
      </c>
      <c r="O185" s="27">
        <f t="shared" si="43"/>
        <v>7.748623185301826</v>
      </c>
      <c r="P185" s="27">
        <f t="shared" si="43"/>
        <v>8.164662361068244</v>
      </c>
      <c r="Q185" s="27">
        <f t="shared" si="43"/>
        <v>8.005656373929591</v>
      </c>
      <c r="R185" s="27">
        <f t="shared" si="43"/>
        <v>7.757452527478241</v>
      </c>
      <c r="S185" s="27">
        <f t="shared" si="43"/>
        <v>7.498909666270021</v>
      </c>
      <c r="T185" s="27">
        <f t="shared" si="43"/>
        <v>17.411655573676914</v>
      </c>
      <c r="U185" s="27">
        <f t="shared" si="43"/>
        <v>16.79968678123819</v>
      </c>
      <c r="V185" s="27">
        <f t="shared" si="43"/>
        <v>18.18220585852844</v>
      </c>
      <c r="W185" s="27">
        <f t="shared" si="43"/>
        <v>17.956873223206557</v>
      </c>
      <c r="X185" s="27">
        <f t="shared" si="43"/>
        <v>19.10446655450669</v>
      </c>
      <c r="Y185" s="27">
        <f t="shared" si="43"/>
        <v>19.694019296275357</v>
      </c>
      <c r="Z185" s="27">
        <f t="shared" si="43"/>
        <v>17.883084694273236</v>
      </c>
      <c r="AA185" s="27">
        <f t="shared" si="43"/>
        <v>19.274664840131965</v>
      </c>
      <c r="AB185" s="27">
        <f t="shared" si="43"/>
        <v>21.180698042535674</v>
      </c>
      <c r="AC185" s="27">
        <f t="shared" si="43"/>
        <v>19.27993315107152</v>
      </c>
    </row>
    <row r="186" spans="1:29" ht="15" customHeight="1">
      <c r="A186" s="17" t="s">
        <v>31</v>
      </c>
      <c r="B186" s="28">
        <f aca="true" t="shared" si="44" ref="B186:AC186">B21/B$165*100</f>
        <v>2.132992327365729</v>
      </c>
      <c r="C186" s="28">
        <f t="shared" si="44"/>
        <v>2.3255213418616383</v>
      </c>
      <c r="D186" s="28">
        <f t="shared" si="44"/>
        <v>3.08628751603093</v>
      </c>
      <c r="E186" s="28">
        <f t="shared" si="44"/>
        <v>1.7464207229275455</v>
      </c>
      <c r="F186" s="28">
        <f t="shared" si="44"/>
        <v>1.5534876737219474</v>
      </c>
      <c r="G186" s="28">
        <f t="shared" si="44"/>
        <v>3.200731896744639</v>
      </c>
      <c r="H186" s="28">
        <f t="shared" si="44"/>
        <v>1.5070602688851362</v>
      </c>
      <c r="I186" s="28">
        <f t="shared" si="44"/>
        <v>1.7178490723212752</v>
      </c>
      <c r="J186" s="28">
        <f t="shared" si="44"/>
        <v>1.9617752019563381</v>
      </c>
      <c r="K186" s="28">
        <f t="shared" si="44"/>
        <v>2.574709274950653</v>
      </c>
      <c r="L186" s="28">
        <f t="shared" si="44"/>
        <v>2.781117963057322</v>
      </c>
      <c r="M186" s="28">
        <f t="shared" si="44"/>
        <v>3.3641167931067653</v>
      </c>
      <c r="N186" s="28">
        <f t="shared" si="44"/>
        <v>3.25141714853389</v>
      </c>
      <c r="O186" s="28">
        <f t="shared" si="44"/>
        <v>3.3447548099986326</v>
      </c>
      <c r="P186" s="28">
        <f t="shared" si="44"/>
        <v>3.498485298096011</v>
      </c>
      <c r="Q186" s="28">
        <f t="shared" si="44"/>
        <v>3.4910393344604733</v>
      </c>
      <c r="R186" s="28">
        <f t="shared" si="44"/>
        <v>3.7811511543748906</v>
      </c>
      <c r="S186" s="28">
        <f t="shared" si="44"/>
        <v>3.4543588966000343</v>
      </c>
      <c r="T186" s="28">
        <f t="shared" si="44"/>
        <v>3.246258535812875</v>
      </c>
      <c r="U186" s="28">
        <f t="shared" si="44"/>
        <v>2.8964420099788044</v>
      </c>
      <c r="V186" s="28">
        <f t="shared" si="44"/>
        <v>2.903088468241708</v>
      </c>
      <c r="W186" s="28">
        <f t="shared" si="44"/>
        <v>3.000687627822644</v>
      </c>
      <c r="X186" s="28">
        <f t="shared" si="44"/>
        <v>3.095470658736855</v>
      </c>
      <c r="Y186" s="28">
        <f t="shared" si="44"/>
        <v>3.184117946759679</v>
      </c>
      <c r="Z186" s="28">
        <f t="shared" si="44"/>
        <v>2.839618750610823</v>
      </c>
      <c r="AA186" s="28">
        <f t="shared" si="44"/>
        <v>3.0265592068451532</v>
      </c>
      <c r="AB186" s="28">
        <f t="shared" si="44"/>
        <v>3.1351594419241957</v>
      </c>
      <c r="AC186" s="28">
        <f t="shared" si="44"/>
        <v>2.362361583913925</v>
      </c>
    </row>
    <row r="187" spans="1:29" ht="15" customHeight="1">
      <c r="A187" s="19" t="s">
        <v>23</v>
      </c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>
        <f aca="true" t="shared" si="45" ref="X187:AC200">X22/X$165*100</f>
        <v>2.4388574230810347</v>
      </c>
      <c r="Y187" s="28">
        <f t="shared" si="45"/>
        <v>2.4096619368315486</v>
      </c>
      <c r="Z187" s="28">
        <f t="shared" si="45"/>
        <v>2.0936621775248665</v>
      </c>
      <c r="AA187" s="28">
        <f t="shared" si="45"/>
        <v>2.435722031820318</v>
      </c>
      <c r="AB187" s="28">
        <f t="shared" si="45"/>
        <v>2.438971136129717</v>
      </c>
      <c r="AC187" s="28">
        <f t="shared" si="45"/>
        <v>1.9760451538936414</v>
      </c>
    </row>
    <row r="188" spans="1:29" ht="15" customHeight="1">
      <c r="A188" s="19" t="s">
        <v>24</v>
      </c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>
        <f t="shared" si="45"/>
        <v>0.21651736650549666</v>
      </c>
      <c r="Y188" s="28">
        <f t="shared" si="45"/>
        <v>0.29367646311939033</v>
      </c>
      <c r="Z188" s="28">
        <f t="shared" si="45"/>
        <v>0.24474537871025712</v>
      </c>
      <c r="AA188" s="28">
        <f t="shared" si="45"/>
        <v>0.2295752376802598</v>
      </c>
      <c r="AB188" s="28">
        <f t="shared" si="45"/>
        <v>0.3062380514464299</v>
      </c>
      <c r="AC188" s="28">
        <f t="shared" si="45"/>
        <v>0.14975729782167738</v>
      </c>
    </row>
    <row r="189" spans="1:29" ht="15" customHeight="1">
      <c r="A189" s="19" t="s">
        <v>25</v>
      </c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>
        <f t="shared" si="45"/>
        <v>0.4400958691503239</v>
      </c>
      <c r="Y189" s="28">
        <f t="shared" si="45"/>
        <v>0.48077954680874074</v>
      </c>
      <c r="Z189" s="28">
        <f t="shared" si="45"/>
        <v>0.5012111943756995</v>
      </c>
      <c r="AA189" s="28">
        <f t="shared" si="45"/>
        <v>0.3612619373445754</v>
      </c>
      <c r="AB189" s="28">
        <f t="shared" si="45"/>
        <v>0.38995025434804886</v>
      </c>
      <c r="AC189" s="28">
        <f t="shared" si="45"/>
        <v>0.2365591321986066</v>
      </c>
    </row>
    <row r="190" spans="1:29" ht="15" customHeight="1">
      <c r="A190" s="17" t="s">
        <v>14</v>
      </c>
      <c r="B190" s="28">
        <f aca="true" t="shared" si="46" ref="B190:W190">B25/B$165*100</f>
        <v>2.680306905370844</v>
      </c>
      <c r="C190" s="28">
        <f t="shared" si="46"/>
        <v>1.388811983068577</v>
      </c>
      <c r="D190" s="28">
        <f t="shared" si="46"/>
        <v>1.8845472443020723</v>
      </c>
      <c r="E190" s="28">
        <f t="shared" si="46"/>
        <v>1.225748706154116</v>
      </c>
      <c r="F190" s="28">
        <f t="shared" si="46"/>
        <v>3.798553651770424</v>
      </c>
      <c r="G190" s="28">
        <f t="shared" si="46"/>
        <v>2.164426658944015</v>
      </c>
      <c r="H190" s="28">
        <f t="shared" si="46"/>
        <v>1.144519141280296</v>
      </c>
      <c r="I190" s="28">
        <f t="shared" si="46"/>
        <v>1.5873287887780985</v>
      </c>
      <c r="J190" s="28">
        <f t="shared" si="46"/>
        <v>2.417406660832024</v>
      </c>
      <c r="K190" s="28">
        <f t="shared" si="46"/>
        <v>3.3940115049632604</v>
      </c>
      <c r="L190" s="28">
        <f t="shared" si="46"/>
        <v>3.652636455231903</v>
      </c>
      <c r="M190" s="28">
        <f t="shared" si="46"/>
        <v>5.108086842141061</v>
      </c>
      <c r="N190" s="28">
        <f t="shared" si="46"/>
        <v>2.2312327189531604</v>
      </c>
      <c r="O190" s="28">
        <f t="shared" si="46"/>
        <v>2.595384660805523</v>
      </c>
      <c r="P190" s="28">
        <f t="shared" si="46"/>
        <v>0.828957808945738</v>
      </c>
      <c r="Q190" s="28">
        <f t="shared" si="46"/>
        <v>0.5011262739804543</v>
      </c>
      <c r="R190" s="28">
        <f t="shared" si="46"/>
        <v>1.1925274581803071</v>
      </c>
      <c r="S190" s="28">
        <f t="shared" si="46"/>
        <v>0.951918766895895</v>
      </c>
      <c r="T190" s="28">
        <f t="shared" si="46"/>
        <v>0.4393273696034667</v>
      </c>
      <c r="U190" s="28">
        <f t="shared" si="46"/>
        <v>0.6381362405111008</v>
      </c>
      <c r="V190" s="28">
        <f t="shared" si="46"/>
        <v>0.7149841284450213</v>
      </c>
      <c r="W190" s="28">
        <f t="shared" si="46"/>
        <v>0.5410293049210586</v>
      </c>
      <c r="X190" s="28">
        <f t="shared" si="45"/>
        <v>1.0354477681643124</v>
      </c>
      <c r="Y190" s="28">
        <f t="shared" si="45"/>
        <v>1.3806432735784697</v>
      </c>
      <c r="Z190" s="28">
        <f t="shared" si="45"/>
        <v>1.4078582045744732</v>
      </c>
      <c r="AA190" s="28">
        <f t="shared" si="45"/>
        <v>2.41118186727126</v>
      </c>
      <c r="AB190" s="28">
        <f t="shared" si="45"/>
        <v>0.793690144246879</v>
      </c>
      <c r="AC190" s="28">
        <f t="shared" si="45"/>
        <v>0.9233163418290854</v>
      </c>
    </row>
    <row r="191" spans="1:29" ht="15" customHeight="1">
      <c r="A191" s="20" t="s">
        <v>26</v>
      </c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>
        <f t="shared" si="45"/>
        <v>0.0804236860703689</v>
      </c>
      <c r="Y191" s="28">
        <f t="shared" si="45"/>
        <v>0.06949810334816825</v>
      </c>
      <c r="Z191" s="28">
        <f t="shared" si="45"/>
        <v>0.012069814467441164</v>
      </c>
      <c r="AA191" s="28">
        <f t="shared" si="45"/>
        <v>0.0269660886074385</v>
      </c>
      <c r="AB191" s="28">
        <f t="shared" si="45"/>
        <v>0.08932598154263373</v>
      </c>
      <c r="AC191" s="28">
        <f t="shared" si="45"/>
        <v>0.028604462474645025</v>
      </c>
    </row>
    <row r="192" spans="1:29" ht="15" customHeight="1">
      <c r="A192" s="20" t="s">
        <v>27</v>
      </c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>
        <f t="shared" si="45"/>
        <v>0.9550240820939436</v>
      </c>
      <c r="Y192" s="28">
        <f t="shared" si="45"/>
        <v>1.3111451702303016</v>
      </c>
      <c r="Z192" s="28">
        <f t="shared" si="45"/>
        <v>1.395788390107032</v>
      </c>
      <c r="AA192" s="28">
        <f t="shared" si="45"/>
        <v>2.3842157786638216</v>
      </c>
      <c r="AB192" s="28">
        <f t="shared" si="45"/>
        <v>0.7043641627042453</v>
      </c>
      <c r="AC192" s="28">
        <f t="shared" si="45"/>
        <v>0.8947118793544404</v>
      </c>
    </row>
    <row r="193" spans="1:29" ht="15" customHeight="1">
      <c r="A193" s="17" t="s">
        <v>15</v>
      </c>
      <c r="B193" s="28">
        <f aca="true" t="shared" si="47" ref="B193:W193">B28/B$165*100</f>
        <v>0.6445012787723785</v>
      </c>
      <c r="C193" s="28">
        <f t="shared" si="47"/>
        <v>0.7091805870988478</v>
      </c>
      <c r="D193" s="28">
        <f t="shared" si="47"/>
        <v>0.008535087157165182</v>
      </c>
      <c r="E193" s="28">
        <f t="shared" si="47"/>
        <v>1.1517896128624356</v>
      </c>
      <c r="F193" s="28">
        <f t="shared" si="47"/>
        <v>1.6235569747369087</v>
      </c>
      <c r="G193" s="28">
        <f t="shared" si="47"/>
        <v>0.000658180525754604</v>
      </c>
      <c r="H193" s="28">
        <f t="shared" si="47"/>
        <v>1.640494369096539</v>
      </c>
      <c r="I193" s="28">
        <f t="shared" si="47"/>
        <v>1.4846028780321672</v>
      </c>
      <c r="J193" s="28">
        <f t="shared" si="47"/>
        <v>1.8429245675492294</v>
      </c>
      <c r="K193" s="28">
        <f t="shared" si="47"/>
        <v>1.4819983256618818</v>
      </c>
      <c r="L193" s="28">
        <f t="shared" si="47"/>
        <v>1.9275434843022128</v>
      </c>
      <c r="M193" s="28">
        <f t="shared" si="47"/>
        <v>1.5030164889179405</v>
      </c>
      <c r="N193" s="28">
        <f t="shared" si="47"/>
        <v>3.9416082785850666</v>
      </c>
      <c r="O193" s="28">
        <f t="shared" si="47"/>
        <v>1.5955930325010355</v>
      </c>
      <c r="P193" s="28">
        <f t="shared" si="47"/>
        <v>3.2316219760791616</v>
      </c>
      <c r="Q193" s="28">
        <f t="shared" si="47"/>
        <v>2.6908047454541846</v>
      </c>
      <c r="R193" s="28">
        <f t="shared" si="47"/>
        <v>0.8554559161666148</v>
      </c>
      <c r="S193" s="28">
        <f t="shared" si="47"/>
        <v>3.0525527366471716</v>
      </c>
      <c r="T193" s="28">
        <f t="shared" si="47"/>
        <v>13.123765004938171</v>
      </c>
      <c r="U193" s="28">
        <f t="shared" si="47"/>
        <v>11.805184524138499</v>
      </c>
      <c r="V193" s="28">
        <f t="shared" si="47"/>
        <v>12.671447552578122</v>
      </c>
      <c r="W193" s="28">
        <f t="shared" si="47"/>
        <v>10.375078995057672</v>
      </c>
      <c r="X193" s="28">
        <f t="shared" si="45"/>
        <v>13.368773830428019</v>
      </c>
      <c r="Y193" s="28">
        <f t="shared" si="45"/>
        <v>13.545340711616568</v>
      </c>
      <c r="Z193" s="28">
        <f t="shared" si="45"/>
        <v>12.510802372042434</v>
      </c>
      <c r="AA193" s="28">
        <f t="shared" si="45"/>
        <v>13.019039107480705</v>
      </c>
      <c r="AB193" s="28">
        <f t="shared" si="45"/>
        <v>14.247476371399031</v>
      </c>
      <c r="AC193" s="28">
        <f t="shared" si="45"/>
        <v>13.183961195872651</v>
      </c>
    </row>
    <row r="194" spans="1:29" ht="15" customHeight="1">
      <c r="A194" s="19" t="s">
        <v>28</v>
      </c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>
        <f t="shared" si="45"/>
        <v>10.373677566914596</v>
      </c>
      <c r="Y194" s="28">
        <f t="shared" si="45"/>
        <v>10.493840756184262</v>
      </c>
      <c r="Z194" s="28">
        <f t="shared" si="45"/>
        <v>9.709032997367549</v>
      </c>
      <c r="AA194" s="28">
        <f t="shared" si="45"/>
        <v>9.877517584820971</v>
      </c>
      <c r="AB194" s="28">
        <f t="shared" si="45"/>
        <v>11.140454249565009</v>
      </c>
      <c r="AC194" s="28">
        <f t="shared" si="45"/>
        <v>10.695124085016316</v>
      </c>
    </row>
    <row r="195" spans="1:29" ht="15" customHeight="1">
      <c r="A195" s="19" t="s">
        <v>29</v>
      </c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>
        <f t="shared" si="45"/>
        <v>2.9950962635134224</v>
      </c>
      <c r="Y195" s="28">
        <f t="shared" si="45"/>
        <v>3.051499955432304</v>
      </c>
      <c r="Z195" s="28">
        <f t="shared" si="45"/>
        <v>2.8017693746748846</v>
      </c>
      <c r="AA195" s="28">
        <f t="shared" si="45"/>
        <v>3.141521522659732</v>
      </c>
      <c r="AB195" s="28">
        <f t="shared" si="45"/>
        <v>3.1070221218340226</v>
      </c>
      <c r="AC195" s="28">
        <f t="shared" si="45"/>
        <v>2.4888371108563367</v>
      </c>
    </row>
    <row r="196" spans="1:29" ht="15" customHeight="1">
      <c r="A196" s="17" t="s">
        <v>16</v>
      </c>
      <c r="B196" s="28">
        <f aca="true" t="shared" si="48" ref="B196:W200">B31/B$165*100</f>
        <v>0</v>
      </c>
      <c r="C196" s="28">
        <f t="shared" si="48"/>
        <v>0.2984468304040985</v>
      </c>
      <c r="D196" s="28">
        <f t="shared" si="48"/>
        <v>0</v>
      </c>
      <c r="E196" s="28">
        <f t="shared" si="48"/>
        <v>0.32837837421506083</v>
      </c>
      <c r="F196" s="28">
        <f t="shared" si="48"/>
        <v>0.09456507291450066</v>
      </c>
      <c r="G196" s="28">
        <f t="shared" si="48"/>
        <v>0</v>
      </c>
      <c r="H196" s="28">
        <f t="shared" si="48"/>
        <v>0.08094098972214551</v>
      </c>
      <c r="I196" s="28">
        <f t="shared" si="48"/>
        <v>0.023960666204521742</v>
      </c>
      <c r="J196" s="28">
        <f t="shared" si="48"/>
        <v>0.022999009977686398</v>
      </c>
      <c r="K196" s="28">
        <f t="shared" si="48"/>
        <v>0.04311010231798486</v>
      </c>
      <c r="L196" s="28">
        <f t="shared" si="48"/>
        <v>0.05749700598738375</v>
      </c>
      <c r="M196" s="28">
        <f t="shared" si="48"/>
        <v>0.09145125489765558</v>
      </c>
      <c r="N196" s="28">
        <f t="shared" si="48"/>
        <v>0.5996704900181804</v>
      </c>
      <c r="O196" s="28">
        <f t="shared" si="48"/>
        <v>0.08342206053837717</v>
      </c>
      <c r="P196" s="28">
        <f t="shared" si="48"/>
        <v>0.4594294510552526</v>
      </c>
      <c r="Q196" s="28">
        <f t="shared" si="48"/>
        <v>0.9837380997338739</v>
      </c>
      <c r="R196" s="28">
        <f t="shared" si="48"/>
        <v>0.8115015888185821</v>
      </c>
      <c r="S196" s="28">
        <f t="shared" si="48"/>
        <v>0</v>
      </c>
      <c r="T196" s="28">
        <f t="shared" si="48"/>
        <v>0.07668542833800986</v>
      </c>
      <c r="U196" s="28">
        <f t="shared" si="48"/>
        <v>0.0594257975439046</v>
      </c>
      <c r="V196" s="28">
        <f t="shared" si="48"/>
        <v>0</v>
      </c>
      <c r="W196" s="28">
        <f t="shared" si="48"/>
        <v>0</v>
      </c>
      <c r="X196" s="28">
        <f t="shared" si="45"/>
        <v>0.015495615823923102</v>
      </c>
      <c r="Y196" s="28">
        <f t="shared" si="45"/>
        <v>0.006130843435954173</v>
      </c>
      <c r="Z196" s="28">
        <f t="shared" si="45"/>
        <v>0.008725549898327528</v>
      </c>
      <c r="AA196" s="28">
        <f t="shared" si="45"/>
        <v>0.8021671950567048</v>
      </c>
      <c r="AB196" s="28">
        <f t="shared" si="45"/>
        <v>0.9539553871966502</v>
      </c>
      <c r="AC196" s="28">
        <f t="shared" si="45"/>
        <v>0.13757826968868506</v>
      </c>
    </row>
    <row r="197" spans="1:29" ht="15" customHeight="1">
      <c r="A197" s="17" t="s">
        <v>13</v>
      </c>
      <c r="B197" s="28">
        <f t="shared" si="48"/>
        <v>0</v>
      </c>
      <c r="C197" s="28">
        <f t="shared" si="48"/>
        <v>0</v>
      </c>
      <c r="D197" s="28">
        <f t="shared" si="48"/>
        <v>0.020484209177196434</v>
      </c>
      <c r="E197" s="28">
        <f t="shared" si="48"/>
        <v>0.03944484975556286</v>
      </c>
      <c r="F197" s="28">
        <f t="shared" si="48"/>
        <v>0</v>
      </c>
      <c r="G197" s="28">
        <f t="shared" si="48"/>
        <v>0.010530888412073664</v>
      </c>
      <c r="H197" s="28">
        <f t="shared" si="48"/>
        <v>0</v>
      </c>
      <c r="I197" s="28">
        <f t="shared" si="48"/>
        <v>1.9509210072198049</v>
      </c>
      <c r="J197" s="28">
        <f t="shared" si="48"/>
        <v>1.3119298810468558</v>
      </c>
      <c r="K197" s="28">
        <f t="shared" si="48"/>
        <v>0.5312026888927742</v>
      </c>
      <c r="L197" s="28">
        <f t="shared" si="48"/>
        <v>0.4883361193628836</v>
      </c>
      <c r="M197" s="28">
        <f t="shared" si="48"/>
        <v>0.42028992577960295</v>
      </c>
      <c r="N197" s="28">
        <f t="shared" si="48"/>
        <v>0.5532128574246249</v>
      </c>
      <c r="O197" s="28">
        <f t="shared" si="48"/>
        <v>0.07502575634573729</v>
      </c>
      <c r="P197" s="28">
        <f t="shared" si="48"/>
        <v>0.13168577514107502</v>
      </c>
      <c r="Q197" s="28">
        <f t="shared" si="48"/>
        <v>0.17598346726193798</v>
      </c>
      <c r="R197" s="28">
        <f t="shared" si="48"/>
        <v>0.7624660176208118</v>
      </c>
      <c r="S197" s="28">
        <f t="shared" si="48"/>
        <v>0.04007926612691939</v>
      </c>
      <c r="T197" s="28">
        <f t="shared" si="48"/>
        <v>0.4261076802691746</v>
      </c>
      <c r="U197" s="28">
        <f t="shared" si="48"/>
        <v>1.0206042732010927</v>
      </c>
      <c r="V197" s="28">
        <f t="shared" si="48"/>
        <v>1.1239218385090262</v>
      </c>
      <c r="W197" s="28">
        <f t="shared" si="48"/>
        <v>1.076578883947483</v>
      </c>
      <c r="X197" s="28">
        <f t="shared" si="45"/>
        <v>1.2448389415917118</v>
      </c>
      <c r="Y197" s="28">
        <f t="shared" si="45"/>
        <v>0.9333000541691434</v>
      </c>
      <c r="Z197" s="28">
        <f t="shared" si="45"/>
        <v>0.16894214095430254</v>
      </c>
      <c r="AA197" s="28">
        <f t="shared" si="45"/>
        <v>0</v>
      </c>
      <c r="AB197" s="28">
        <f t="shared" si="45"/>
        <v>1.2737398813454694</v>
      </c>
      <c r="AC197" s="28">
        <f t="shared" si="45"/>
        <v>1.2890410089073112</v>
      </c>
    </row>
    <row r="198" spans="1:29" ht="15" customHeight="1">
      <c r="A198" s="17" t="s">
        <v>10</v>
      </c>
      <c r="B198" s="28">
        <f t="shared" si="48"/>
        <v>0</v>
      </c>
      <c r="C198" s="28">
        <f t="shared" si="48"/>
        <v>0.22752877169421368</v>
      </c>
      <c r="D198" s="28">
        <f t="shared" si="48"/>
        <v>0.022191226608629475</v>
      </c>
      <c r="E198" s="28">
        <f t="shared" si="48"/>
        <v>0</v>
      </c>
      <c r="F198" s="28">
        <f t="shared" si="48"/>
        <v>0</v>
      </c>
      <c r="G198" s="28">
        <f t="shared" si="48"/>
        <v>0</v>
      </c>
      <c r="H198" s="28">
        <f t="shared" si="48"/>
        <v>0</v>
      </c>
      <c r="I198" s="28">
        <f t="shared" si="48"/>
        <v>0</v>
      </c>
      <c r="J198" s="28">
        <f t="shared" si="48"/>
        <v>0</v>
      </c>
      <c r="K198" s="28">
        <f t="shared" si="48"/>
        <v>0.0033039658695984075</v>
      </c>
      <c r="L198" s="28">
        <f t="shared" si="48"/>
        <v>0</v>
      </c>
      <c r="M198" s="28">
        <f t="shared" si="48"/>
        <v>0.05420765103955816</v>
      </c>
      <c r="N198" s="28">
        <f t="shared" si="48"/>
        <v>9.108974391029061E-05</v>
      </c>
      <c r="O198" s="28">
        <f t="shared" si="48"/>
        <v>0.05444286511251986</v>
      </c>
      <c r="P198" s="28">
        <f t="shared" si="48"/>
        <v>0.014482051751006864</v>
      </c>
      <c r="Q198" s="28">
        <f t="shared" si="48"/>
        <v>0.16296445303866494</v>
      </c>
      <c r="R198" s="28">
        <f t="shared" si="48"/>
        <v>0.35435039231703386</v>
      </c>
      <c r="S198" s="28">
        <f t="shared" si="48"/>
        <v>0</v>
      </c>
      <c r="T198" s="28">
        <f t="shared" si="48"/>
        <v>0</v>
      </c>
      <c r="U198" s="28">
        <f t="shared" si="48"/>
        <v>0</v>
      </c>
      <c r="V198" s="28">
        <f t="shared" si="48"/>
        <v>0.13338764860899696</v>
      </c>
      <c r="W198" s="28">
        <f t="shared" si="48"/>
        <v>0</v>
      </c>
      <c r="X198" s="28">
        <f t="shared" si="45"/>
        <v>0</v>
      </c>
      <c r="Y198" s="28">
        <f t="shared" si="45"/>
        <v>0.0983819189517795</v>
      </c>
      <c r="Z198" s="28">
        <f t="shared" si="45"/>
        <v>0.73033625372405</v>
      </c>
      <c r="AA198" s="28">
        <f t="shared" si="45"/>
        <v>0</v>
      </c>
      <c r="AB198" s="28">
        <f t="shared" si="45"/>
        <v>0.7362594133490358</v>
      </c>
      <c r="AC198" s="28">
        <f t="shared" si="45"/>
        <v>0</v>
      </c>
    </row>
    <row r="199" spans="1:29" ht="15" customHeight="1">
      <c r="A199" s="17" t="s">
        <v>21</v>
      </c>
      <c r="B199" s="28">
        <f t="shared" si="48"/>
        <v>0</v>
      </c>
      <c r="C199" s="28">
        <f t="shared" si="48"/>
        <v>0</v>
      </c>
      <c r="D199" s="28">
        <f t="shared" si="48"/>
        <v>0</v>
      </c>
      <c r="E199" s="28">
        <f t="shared" si="48"/>
        <v>0</v>
      </c>
      <c r="F199" s="28">
        <f t="shared" si="48"/>
        <v>0</v>
      </c>
      <c r="G199" s="28">
        <f t="shared" si="48"/>
        <v>0</v>
      </c>
      <c r="H199" s="28">
        <f t="shared" si="48"/>
        <v>0</v>
      </c>
      <c r="I199" s="28">
        <f t="shared" si="48"/>
        <v>0</v>
      </c>
      <c r="J199" s="28">
        <f t="shared" si="48"/>
        <v>0</v>
      </c>
      <c r="K199" s="28">
        <f t="shared" si="48"/>
        <v>0</v>
      </c>
      <c r="L199" s="28">
        <f t="shared" si="48"/>
        <v>0</v>
      </c>
      <c r="M199" s="28">
        <f t="shared" si="48"/>
        <v>0</v>
      </c>
      <c r="N199" s="28">
        <f t="shared" si="48"/>
        <v>0</v>
      </c>
      <c r="O199" s="28">
        <f t="shared" si="48"/>
        <v>0</v>
      </c>
      <c r="P199" s="28">
        <f t="shared" si="48"/>
        <v>0</v>
      </c>
      <c r="Q199" s="28">
        <f t="shared" si="48"/>
        <v>0</v>
      </c>
      <c r="R199" s="28">
        <f t="shared" si="48"/>
        <v>0</v>
      </c>
      <c r="S199" s="28">
        <f t="shared" si="48"/>
        <v>0</v>
      </c>
      <c r="T199" s="28">
        <f t="shared" si="48"/>
        <v>0</v>
      </c>
      <c r="U199" s="28">
        <f t="shared" si="48"/>
        <v>0.03557173947606804</v>
      </c>
      <c r="V199" s="28">
        <f t="shared" si="48"/>
        <v>0.6104034266188355</v>
      </c>
      <c r="W199" s="28">
        <f t="shared" si="48"/>
        <v>2.963498411457699</v>
      </c>
      <c r="X199" s="28">
        <f t="shared" si="45"/>
        <v>0.1218329497373853</v>
      </c>
      <c r="Y199" s="28">
        <f t="shared" si="45"/>
        <v>0.43251391807418377</v>
      </c>
      <c r="Z199" s="28">
        <f t="shared" si="45"/>
        <v>0.03456013871593184</v>
      </c>
      <c r="AA199" s="28">
        <f t="shared" si="45"/>
        <v>0</v>
      </c>
      <c r="AB199" s="28">
        <f t="shared" si="45"/>
        <v>0.038429324656002906</v>
      </c>
      <c r="AC199" s="28">
        <f t="shared" si="45"/>
        <v>0.03427409824499515</v>
      </c>
    </row>
    <row r="200" spans="1:29" ht="15" customHeight="1">
      <c r="A200" s="17" t="s">
        <v>22</v>
      </c>
      <c r="B200" s="28">
        <f t="shared" si="48"/>
        <v>0</v>
      </c>
      <c r="C200" s="28">
        <f t="shared" si="48"/>
        <v>0</v>
      </c>
      <c r="D200" s="28">
        <f t="shared" si="48"/>
        <v>0</v>
      </c>
      <c r="E200" s="28">
        <f t="shared" si="48"/>
        <v>0</v>
      </c>
      <c r="F200" s="28">
        <f t="shared" si="48"/>
        <v>0</v>
      </c>
      <c r="G200" s="28">
        <f t="shared" si="48"/>
        <v>0</v>
      </c>
      <c r="H200" s="28">
        <f t="shared" si="48"/>
        <v>0</v>
      </c>
      <c r="I200" s="28">
        <f t="shared" si="48"/>
        <v>0</v>
      </c>
      <c r="J200" s="28">
        <f t="shared" si="48"/>
        <v>0</v>
      </c>
      <c r="K200" s="28">
        <f t="shared" si="48"/>
        <v>0</v>
      </c>
      <c r="L200" s="28">
        <f t="shared" si="48"/>
        <v>0</v>
      </c>
      <c r="M200" s="28">
        <f t="shared" si="48"/>
        <v>0</v>
      </c>
      <c r="N200" s="28">
        <f t="shared" si="48"/>
        <v>0</v>
      </c>
      <c r="O200" s="28">
        <f t="shared" si="48"/>
        <v>0</v>
      </c>
      <c r="P200" s="28">
        <f t="shared" si="48"/>
        <v>0</v>
      </c>
      <c r="Q200" s="28">
        <f t="shared" si="48"/>
        <v>0</v>
      </c>
      <c r="R200" s="28">
        <f t="shared" si="48"/>
        <v>0</v>
      </c>
      <c r="S200" s="28">
        <f t="shared" si="48"/>
        <v>0</v>
      </c>
      <c r="T200" s="28">
        <f t="shared" si="48"/>
        <v>0.09951155471522037</v>
      </c>
      <c r="U200" s="28">
        <f t="shared" si="48"/>
        <v>0.3443221963887222</v>
      </c>
      <c r="V200" s="28">
        <f t="shared" si="48"/>
        <v>0.02497279552673175</v>
      </c>
      <c r="W200" s="28">
        <f t="shared" si="48"/>
        <v>0</v>
      </c>
      <c r="X200" s="28">
        <f t="shared" si="45"/>
        <v>0.2226067900244816</v>
      </c>
      <c r="Y200" s="28">
        <f t="shared" si="45"/>
        <v>0.11359062968957905</v>
      </c>
      <c r="Z200" s="28">
        <f t="shared" si="45"/>
        <v>0.18224128375289647</v>
      </c>
      <c r="AA200" s="28">
        <f t="shared" si="45"/>
        <v>0.01571746347814231</v>
      </c>
      <c r="AB200" s="28">
        <f t="shared" si="45"/>
        <v>0.001988078418412417</v>
      </c>
      <c r="AC200" s="28">
        <f t="shared" si="45"/>
        <v>1.349400652614869</v>
      </c>
    </row>
    <row r="201" spans="1:29" ht="15" customHeight="1">
      <c r="A201" s="2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</row>
    <row r="202" s="25" customFormat="1" ht="15" customHeight="1">
      <c r="A202" s="26" t="s">
        <v>30</v>
      </c>
    </row>
    <row r="203" spans="1:29" ht="15" customHeight="1">
      <c r="A203" s="26" t="s">
        <v>39</v>
      </c>
      <c r="AC203" s="1" t="s">
        <v>34</v>
      </c>
    </row>
    <row r="204" spans="20:29" ht="15" customHeight="1">
      <c r="T204" s="2"/>
      <c r="U204" s="2"/>
      <c r="V204" s="21"/>
      <c r="W204" s="21"/>
      <c r="X204" s="21"/>
      <c r="Y204" s="21"/>
      <c r="Z204" s="21"/>
      <c r="AA204" s="21"/>
      <c r="AB204" s="21"/>
      <c r="AC204" s="21"/>
    </row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</sheetData>
  <mergeCells count="10">
    <mergeCell ref="A2:AC2"/>
    <mergeCell ref="A3:AC3"/>
    <mergeCell ref="A44:AC44"/>
    <mergeCell ref="A45:AC45"/>
    <mergeCell ref="A167:AC167"/>
    <mergeCell ref="A168:AC168"/>
    <mergeCell ref="A85:AC85"/>
    <mergeCell ref="A86:AC86"/>
    <mergeCell ref="A126:AC126"/>
    <mergeCell ref="A127:AC12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sssisfin09</dc:creator>
  <cp:keywords/>
  <dc:description/>
  <cp:lastModifiedBy>sssisfin09</cp:lastModifiedBy>
  <dcterms:created xsi:type="dcterms:W3CDTF">2009-08-31T17:06:34Z</dcterms:created>
  <dcterms:modified xsi:type="dcterms:W3CDTF">2009-09-01T16:54:23Z</dcterms:modified>
  <cp:category/>
  <cp:version/>
  <cp:contentType/>
  <cp:contentStatus/>
</cp:coreProperties>
</file>