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R2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_xlnm.Print_Area" localSheetId="0">'CR2'!$A$1:$AJ$50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<sst xmlns="http://schemas.openxmlformats.org/spreadsheetml/2006/main" count="187" uniqueCount="74">
  <si>
    <t>H. CÁMARA DE DIPUTADOS</t>
  </si>
  <si>
    <t>CENTRO DE ESTUDIOS DE LAS FINANZAS PÚBLICAS</t>
  </si>
  <si>
    <t>PRESUPUESTO DE EGRESOS DE LA FEDERACIÓN PARA EL EJERCICIO FISCAL 2005</t>
  </si>
  <si>
    <t>COMPARATIVO DEL PROYECTO Y EL APROBADO, POR CAPÍTULO DE GASTO</t>
  </si>
  <si>
    <t>PESOS</t>
  </si>
  <si>
    <t>RAMO</t>
  </si>
  <si>
    <t xml:space="preserve">PPEF GastoTotal </t>
  </si>
  <si>
    <t xml:space="preserve">GASTO TOTAL Aprobado </t>
  </si>
  <si>
    <t>Diferencia</t>
  </si>
  <si>
    <t>PPEF Gasto Corriente</t>
  </si>
  <si>
    <t>GASTO CORRIENTE Aprobado</t>
  </si>
  <si>
    <t>PPEF Servicios Personales</t>
  </si>
  <si>
    <t>SERVICIOS PERSONALES Aprobado</t>
  </si>
  <si>
    <t>PPEF Materiales y suministros</t>
  </si>
  <si>
    <t>MATERIALES Y SUMINISTROS Aprobado</t>
  </si>
  <si>
    <t>PPEF Servicios Generales</t>
  </si>
  <si>
    <t>SERVICIOS GENERALES Aprobado</t>
  </si>
  <si>
    <t>PPEF Otros corrientes</t>
  </si>
  <si>
    <t>OTROS CORRIENTES Aprobado</t>
  </si>
  <si>
    <t>PPEF Gasto de capital</t>
  </si>
  <si>
    <t>GASTO DE CAPITAL Aprobado</t>
  </si>
  <si>
    <t>PPEF Inversión física</t>
  </si>
  <si>
    <t xml:space="preserve">INVERSIÓN  FÍSICA Aprobado </t>
  </si>
  <si>
    <t>PPEF Inversión Financiera</t>
  </si>
  <si>
    <t>INVERSIÓN FINANCIERA Aprobado</t>
  </si>
  <si>
    <t>PPEF Otros de Capital</t>
  </si>
  <si>
    <t>OTROS DE CAPITAL Aprobado</t>
  </si>
  <si>
    <t>Legislativo</t>
  </si>
  <si>
    <t xml:space="preserve">Presidencia </t>
  </si>
  <si>
    <t>Poder Judicial</t>
  </si>
  <si>
    <t>Gobernación</t>
  </si>
  <si>
    <t>Relaciones Exteriores</t>
  </si>
  <si>
    <t>SHCP</t>
  </si>
  <si>
    <t>SEDENA</t>
  </si>
  <si>
    <t>SAGARPA</t>
  </si>
  <si>
    <t>SCT</t>
  </si>
  <si>
    <t>Economía</t>
  </si>
  <si>
    <t>SEP</t>
  </si>
  <si>
    <t>Salud</t>
  </si>
  <si>
    <t>Marina</t>
  </si>
  <si>
    <t>STPS</t>
  </si>
  <si>
    <t>Reforma Agraria</t>
  </si>
  <si>
    <t>SEMARNAT</t>
  </si>
  <si>
    <t>PGR</t>
  </si>
  <si>
    <t>Energía</t>
  </si>
  <si>
    <t>Aportaciones a Seguridad Social</t>
  </si>
  <si>
    <t>SEDESOL</t>
  </si>
  <si>
    <t>Turismo</t>
  </si>
  <si>
    <t>IFE</t>
  </si>
  <si>
    <t>Provisiones Salariales y Económicas</t>
  </si>
  <si>
    <t>Deuda Pùblica</t>
  </si>
  <si>
    <t xml:space="preserve">Previsiones y Aportaciones </t>
  </si>
  <si>
    <t>Función Pública</t>
  </si>
  <si>
    <t xml:space="preserve">Participaciones a Entidades </t>
  </si>
  <si>
    <t>ADEFAS</t>
  </si>
  <si>
    <t>Tribunales Agrarios</t>
  </si>
  <si>
    <t xml:space="preserve"> TFJFA</t>
  </si>
  <si>
    <t xml:space="preserve">Aportaciones Federales para Entidades </t>
  </si>
  <si>
    <t>Programas de Apoyo a Ahorradores y Deudores de la Banca</t>
  </si>
  <si>
    <t>CNDH</t>
  </si>
  <si>
    <t xml:space="preserve">Seguridad Pública </t>
  </si>
  <si>
    <t xml:space="preserve">Consejería Jurídica </t>
  </si>
  <si>
    <t>CONACyT</t>
  </si>
  <si>
    <t>PAFEF</t>
  </si>
  <si>
    <t>IMSS</t>
  </si>
  <si>
    <t>ISSSTE</t>
  </si>
  <si>
    <t>CF</t>
  </si>
  <si>
    <t>CFE</t>
  </si>
  <si>
    <t>LF</t>
  </si>
  <si>
    <t>LFC</t>
  </si>
  <si>
    <t>PX</t>
  </si>
  <si>
    <t>PEMEX</t>
  </si>
  <si>
    <t>Fuente: Elaborado por el Centro de Estudios de las Finanzas Públicas de la H. Cámara de Diputados con información del proyecto de Presupuesto de Egresos de la Federación 2005 y del Presupuesto Aprobado 2005;  SHCP.</t>
  </si>
  <si>
    <t xml:space="preserve">  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</si>
</sst>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9"/>
      <color indexed="16"/>
      <name val="Arial"/>
      <family val="2"/>
    </font>
    <font>
      <sz val="9"/>
      <color indexed="16"/>
      <name val="Arial Narrow"/>
      <family val="2"/>
    </font>
    <font>
      <sz val="9"/>
      <color indexed="16"/>
      <name val="Franklin Gothic Book"/>
      <family val="2"/>
    </font>
    <font>
      <b/>
      <sz val="7"/>
      <color indexed="63"/>
      <name val="Arial Narrow"/>
      <family val="2"/>
    </font>
    <font>
      <b/>
      <sz val="7"/>
      <color indexed="63"/>
      <name val="Arial"/>
      <family val="2"/>
    </font>
    <font>
      <b/>
      <sz val="6"/>
      <name val="Arial Narrow"/>
      <family val="2"/>
    </font>
    <font>
      <b/>
      <sz val="7"/>
      <name val="Arial"/>
      <family val="2"/>
    </font>
    <font>
      <sz val="7"/>
      <name val="Arial"/>
      <family val="0"/>
    </font>
    <font>
      <sz val="7"/>
      <color indexed="63"/>
      <name val="Franklin Gothic Book"/>
      <family val="2"/>
    </font>
    <font>
      <sz val="6"/>
      <name val="Arial"/>
      <family val="2"/>
    </font>
    <font>
      <sz val="9"/>
      <color indexed="63"/>
      <name val="Franklin Gothic Boo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206" fontId="5" fillId="2" borderId="0" xfId="0" applyNumberFormat="1" applyFont="1" applyFill="1" applyAlignment="1">
      <alignment horizontal="left" vertical="center" indent="9"/>
    </xf>
    <xf numFmtId="0" fontId="6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horizontal="left" vertical="center"/>
    </xf>
    <xf numFmtId="206" fontId="6" fillId="2" borderId="0" xfId="0" applyNumberFormat="1" applyFont="1" applyFill="1" applyAlignment="1">
      <alignment horizontal="left" vertical="center"/>
    </xf>
    <xf numFmtId="206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207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208" fontId="6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justify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justify" vertical="center" wrapText="1"/>
    </xf>
    <xf numFmtId="3" fontId="12" fillId="2" borderId="4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justify" vertical="center"/>
    </xf>
    <xf numFmtId="0" fontId="12" fillId="2" borderId="5" xfId="0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justify" vertical="center"/>
    </xf>
    <xf numFmtId="0" fontId="12" fillId="2" borderId="0" xfId="0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 applyAlignment="1">
      <alignment horizontal="right" vertical="center" wrapText="1"/>
    </xf>
    <xf numFmtId="3" fontId="13" fillId="2" borderId="0" xfId="0" applyNumberFormat="1" applyFont="1" applyFill="1" applyAlignment="1">
      <alignment horizontal="right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justify" vertical="center"/>
    </xf>
    <xf numFmtId="3" fontId="15" fillId="2" borderId="0" xfId="0" applyNumberFormat="1" applyFont="1" applyFill="1" applyBorder="1" applyAlignment="1">
      <alignment horizontal="right" vertical="center" wrapText="1"/>
    </xf>
    <xf numFmtId="3" fontId="15" fillId="2" borderId="0" xfId="0" applyNumberFormat="1" applyFont="1" applyFill="1" applyAlignment="1">
      <alignment horizontal="right" vertical="center" wrapText="1"/>
    </xf>
    <xf numFmtId="0" fontId="0" fillId="2" borderId="0" xfId="0" applyFill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1</xdr:col>
      <xdr:colOff>590550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0</xdr:row>
      <xdr:rowOff>57150</xdr:rowOff>
    </xdr:from>
    <xdr:to>
      <xdr:col>12</xdr:col>
      <xdr:colOff>638175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57150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95250</xdr:colOff>
      <xdr:row>0</xdr:row>
      <xdr:rowOff>57150</xdr:rowOff>
    </xdr:from>
    <xdr:to>
      <xdr:col>23</xdr:col>
      <xdr:colOff>619125</xdr:colOff>
      <xdr:row>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57150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24"/>
  <sheetViews>
    <sheetView tabSelected="1" zoomScaleSheetLayoutView="70" workbookViewId="0" topLeftCell="A1">
      <selection activeCell="A1" sqref="A1"/>
    </sheetView>
  </sheetViews>
  <sheetFormatPr defaultColWidth="11.421875" defaultRowHeight="12.75"/>
  <cols>
    <col min="1" max="1" width="2.57421875" style="12" customWidth="1"/>
    <col min="2" max="2" width="31.7109375" style="46" customWidth="1"/>
    <col min="3" max="3" width="12.421875" style="12" customWidth="1"/>
    <col min="4" max="4" width="15.00390625" style="12" customWidth="1"/>
    <col min="5" max="5" width="13.00390625" style="12" customWidth="1"/>
    <col min="6" max="7" width="13.8515625" style="12" customWidth="1"/>
    <col min="8" max="8" width="12.57421875" style="12" customWidth="1"/>
    <col min="9" max="9" width="14.00390625" style="12" customWidth="1"/>
    <col min="10" max="10" width="14.8515625" style="12" customWidth="1"/>
    <col min="11" max="11" width="13.28125" style="12" customWidth="1"/>
    <col min="12" max="12" width="2.421875" style="12" customWidth="1"/>
    <col min="13" max="13" width="31.7109375" style="12" customWidth="1"/>
    <col min="14" max="14" width="15.28125" style="12" customWidth="1"/>
    <col min="15" max="15" width="15.00390625" style="12" customWidth="1"/>
    <col min="16" max="16" width="14.140625" style="12" customWidth="1"/>
    <col min="17" max="17" width="14.28125" style="12" customWidth="1"/>
    <col min="18" max="18" width="13.8515625" style="12" customWidth="1"/>
    <col min="19" max="19" width="12.140625" style="12" customWidth="1"/>
    <col min="20" max="20" width="13.8515625" style="12" customWidth="1"/>
    <col min="21" max="21" width="14.28125" style="12" customWidth="1"/>
    <col min="22" max="22" width="12.421875" style="12" customWidth="1"/>
    <col min="23" max="23" width="2.7109375" style="12" customWidth="1"/>
    <col min="24" max="24" width="28.8515625" style="12" customWidth="1"/>
    <col min="25" max="25" width="15.421875" style="12" customWidth="1"/>
    <col min="26" max="26" width="13.57421875" style="12" customWidth="1"/>
    <col min="27" max="27" width="10.8515625" style="12" customWidth="1"/>
    <col min="28" max="28" width="12.140625" style="12" customWidth="1"/>
    <col min="29" max="29" width="12.7109375" style="12" customWidth="1"/>
    <col min="30" max="30" width="12.140625" style="12" customWidth="1"/>
    <col min="31" max="31" width="10.00390625" style="12" customWidth="1"/>
    <col min="32" max="32" width="10.421875" style="12" customWidth="1"/>
    <col min="33" max="33" width="10.140625" style="12" customWidth="1"/>
    <col min="34" max="34" width="11.57421875" style="12" customWidth="1"/>
    <col min="35" max="35" width="10.140625" style="12" customWidth="1"/>
    <col min="36" max="36" width="11.57421875" style="12" customWidth="1"/>
    <col min="37" max="120" width="11.421875" style="11" customWidth="1"/>
    <col min="121" max="16384" width="11.421875" style="12" customWidth="1"/>
  </cols>
  <sheetData>
    <row r="1" spans="1:49" ht="13.5">
      <c r="A1" s="1" t="s">
        <v>0</v>
      </c>
      <c r="B1" s="2"/>
      <c r="C1" s="3"/>
      <c r="D1" s="4"/>
      <c r="E1" s="4"/>
      <c r="F1" s="4"/>
      <c r="G1" s="3"/>
      <c r="H1" s="3"/>
      <c r="I1" s="3"/>
      <c r="J1" s="5"/>
      <c r="K1" s="5"/>
      <c r="L1" s="1" t="s">
        <v>0</v>
      </c>
      <c r="M1" s="2"/>
      <c r="N1" s="5"/>
      <c r="O1" s="6"/>
      <c r="P1" s="6"/>
      <c r="Q1" s="6"/>
      <c r="R1" s="5"/>
      <c r="S1" s="5"/>
      <c r="T1" s="5"/>
      <c r="U1" s="3"/>
      <c r="V1" s="3"/>
      <c r="W1" s="1" t="s">
        <v>0</v>
      </c>
      <c r="X1" s="2"/>
      <c r="Y1" s="3"/>
      <c r="Z1" s="5"/>
      <c r="AA1" s="5"/>
      <c r="AB1" s="5"/>
      <c r="AC1" s="3"/>
      <c r="AD1" s="3"/>
      <c r="AE1" s="3"/>
      <c r="AF1" s="7"/>
      <c r="AG1" s="7"/>
      <c r="AH1" s="7"/>
      <c r="AI1" s="3"/>
      <c r="AJ1" s="7"/>
      <c r="AK1" s="8"/>
      <c r="AL1" s="9"/>
      <c r="AM1" s="8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1:49" ht="13.5">
      <c r="A2" s="1" t="s">
        <v>1</v>
      </c>
      <c r="B2" s="2"/>
      <c r="C2" s="3"/>
      <c r="D2" s="4"/>
      <c r="E2" s="4"/>
      <c r="F2" s="4"/>
      <c r="G2" s="3"/>
      <c r="H2" s="3"/>
      <c r="I2" s="3"/>
      <c r="J2" s="5"/>
      <c r="K2" s="5"/>
      <c r="L2" s="1" t="s">
        <v>1</v>
      </c>
      <c r="M2" s="2"/>
      <c r="N2" s="5"/>
      <c r="O2" s="6"/>
      <c r="P2" s="6"/>
      <c r="Q2" s="6"/>
      <c r="R2" s="5"/>
      <c r="S2" s="5"/>
      <c r="T2" s="5"/>
      <c r="U2" s="3"/>
      <c r="V2" s="3"/>
      <c r="W2" s="1" t="s">
        <v>1</v>
      </c>
      <c r="X2" s="2"/>
      <c r="Y2" s="3"/>
      <c r="Z2" s="5"/>
      <c r="AA2" s="5"/>
      <c r="AB2" s="5"/>
      <c r="AC2" s="3"/>
      <c r="AD2" s="3"/>
      <c r="AE2" s="3"/>
      <c r="AF2" s="7"/>
      <c r="AG2" s="7"/>
      <c r="AH2" s="7"/>
      <c r="AI2" s="3"/>
      <c r="AJ2" s="7"/>
      <c r="AK2" s="8"/>
      <c r="AL2" s="9"/>
      <c r="AM2" s="8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>
      <c r="A3" s="1" t="s">
        <v>2</v>
      </c>
      <c r="B3" s="2"/>
      <c r="C3" s="3"/>
      <c r="D3" s="4"/>
      <c r="E3" s="4"/>
      <c r="F3" s="4"/>
      <c r="G3" s="3"/>
      <c r="H3" s="3"/>
      <c r="I3" s="3"/>
      <c r="J3" s="5"/>
      <c r="K3" s="5"/>
      <c r="L3" s="1" t="s">
        <v>2</v>
      </c>
      <c r="M3" s="2"/>
      <c r="N3" s="5"/>
      <c r="O3" s="6"/>
      <c r="P3" s="6"/>
      <c r="Q3" s="6"/>
      <c r="R3" s="5"/>
      <c r="S3" s="5"/>
      <c r="T3" s="5"/>
      <c r="U3" s="3"/>
      <c r="V3" s="3"/>
      <c r="W3" s="1" t="s">
        <v>2</v>
      </c>
      <c r="X3" s="2"/>
      <c r="Y3" s="3"/>
      <c r="Z3" s="5"/>
      <c r="AA3" s="5"/>
      <c r="AB3" s="5"/>
      <c r="AC3" s="3"/>
      <c r="AD3" s="3"/>
      <c r="AE3" s="3"/>
      <c r="AF3" s="7"/>
      <c r="AG3" s="7"/>
      <c r="AH3" s="7"/>
      <c r="AI3" s="3"/>
      <c r="AJ3" s="7"/>
      <c r="AK3" s="8"/>
      <c r="AL3" s="9"/>
      <c r="AM3" s="8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ht="13.5">
      <c r="A4" s="1" t="s">
        <v>3</v>
      </c>
      <c r="B4" s="2"/>
      <c r="C4" s="3"/>
      <c r="D4" s="4"/>
      <c r="E4" s="4"/>
      <c r="F4" s="4"/>
      <c r="G4" s="3"/>
      <c r="H4" s="3"/>
      <c r="I4" s="3"/>
      <c r="J4" s="5"/>
      <c r="K4" s="5"/>
      <c r="L4" s="1" t="s">
        <v>3</v>
      </c>
      <c r="M4" s="2"/>
      <c r="N4" s="5"/>
      <c r="O4" s="6"/>
      <c r="P4" s="6"/>
      <c r="Q4" s="6"/>
      <c r="R4" s="5"/>
      <c r="S4" s="5"/>
      <c r="T4" s="5"/>
      <c r="U4" s="3"/>
      <c r="V4" s="3"/>
      <c r="W4" s="1" t="s">
        <v>3</v>
      </c>
      <c r="X4" s="2"/>
      <c r="Y4" s="3"/>
      <c r="Z4" s="5"/>
      <c r="AA4" s="5"/>
      <c r="AB4" s="5"/>
      <c r="AC4" s="3"/>
      <c r="AD4" s="3"/>
      <c r="AE4" s="3"/>
      <c r="AF4" s="7"/>
      <c r="AG4" s="7"/>
      <c r="AH4" s="7"/>
      <c r="AI4" s="3"/>
      <c r="AJ4" s="7"/>
      <c r="AK4" s="8"/>
      <c r="AL4" s="9"/>
      <c r="AM4" s="8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ht="14.25" thickBot="1">
      <c r="A5" s="1" t="s">
        <v>4</v>
      </c>
      <c r="B5" s="2"/>
      <c r="C5" s="3"/>
      <c r="D5" s="4"/>
      <c r="E5" s="4"/>
      <c r="F5" s="4"/>
      <c r="G5" s="3"/>
      <c r="H5" s="3"/>
      <c r="I5" s="3"/>
      <c r="J5" s="5"/>
      <c r="K5" s="5"/>
      <c r="L5" s="1" t="s">
        <v>4</v>
      </c>
      <c r="M5" s="2"/>
      <c r="N5" s="5"/>
      <c r="O5" s="6"/>
      <c r="P5" s="6"/>
      <c r="Q5" s="6"/>
      <c r="R5" s="5"/>
      <c r="S5" s="5"/>
      <c r="T5" s="5"/>
      <c r="U5" s="3"/>
      <c r="V5" s="3"/>
      <c r="W5" s="1" t="s">
        <v>4</v>
      </c>
      <c r="X5" s="2"/>
      <c r="Y5" s="3"/>
      <c r="Z5" s="5"/>
      <c r="AA5" s="5"/>
      <c r="AB5" s="5"/>
      <c r="AC5" s="3"/>
      <c r="AD5" s="3"/>
      <c r="AE5" s="3"/>
      <c r="AF5" s="7"/>
      <c r="AG5" s="7"/>
      <c r="AH5" s="7"/>
      <c r="AI5" s="3"/>
      <c r="AJ5" s="7"/>
      <c r="AK5" s="8"/>
      <c r="AL5" s="9"/>
      <c r="AM5" s="8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120" s="19" customFormat="1" ht="27">
      <c r="A6" s="13"/>
      <c r="B6" s="14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8</v>
      </c>
      <c r="I6" s="15" t="s">
        <v>11</v>
      </c>
      <c r="J6" s="15" t="s">
        <v>12</v>
      </c>
      <c r="K6" s="15" t="s">
        <v>8</v>
      </c>
      <c r="L6" s="13"/>
      <c r="M6" s="14" t="s">
        <v>5</v>
      </c>
      <c r="N6" s="15" t="s">
        <v>13</v>
      </c>
      <c r="O6" s="15" t="s">
        <v>14</v>
      </c>
      <c r="P6" s="15" t="s">
        <v>8</v>
      </c>
      <c r="Q6" s="15" t="s">
        <v>15</v>
      </c>
      <c r="R6" s="15" t="s">
        <v>16</v>
      </c>
      <c r="S6" s="15" t="s">
        <v>8</v>
      </c>
      <c r="T6" s="15" t="s">
        <v>17</v>
      </c>
      <c r="U6" s="15" t="s">
        <v>18</v>
      </c>
      <c r="V6" s="15" t="s">
        <v>8</v>
      </c>
      <c r="W6" s="13"/>
      <c r="X6" s="14" t="s">
        <v>5</v>
      </c>
      <c r="Y6" s="15" t="s">
        <v>19</v>
      </c>
      <c r="Z6" s="15" t="s">
        <v>20</v>
      </c>
      <c r="AA6" s="15" t="s">
        <v>8</v>
      </c>
      <c r="AB6" s="15" t="s">
        <v>21</v>
      </c>
      <c r="AC6" s="15" t="s">
        <v>22</v>
      </c>
      <c r="AD6" s="15" t="s">
        <v>8</v>
      </c>
      <c r="AE6" s="15" t="s">
        <v>23</v>
      </c>
      <c r="AF6" s="15" t="s">
        <v>24</v>
      </c>
      <c r="AG6" s="15" t="s">
        <v>8</v>
      </c>
      <c r="AH6" s="16" t="s">
        <v>25</v>
      </c>
      <c r="AI6" s="16" t="s">
        <v>26</v>
      </c>
      <c r="AJ6" s="16" t="s">
        <v>8</v>
      </c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</row>
    <row r="7" spans="1:36" ht="12.75">
      <c r="A7" s="20">
        <v>1</v>
      </c>
      <c r="B7" s="21" t="s">
        <v>27</v>
      </c>
      <c r="C7" s="22">
        <f aca="true" t="shared" si="0" ref="C7:C48">F7+Y7</f>
        <v>6586218502</v>
      </c>
      <c r="D7" s="22">
        <f aca="true" t="shared" si="1" ref="D7:D48">G7+Z7</f>
        <v>6355918502</v>
      </c>
      <c r="E7" s="22">
        <f aca="true" t="shared" si="2" ref="E7:E48">D7-C7</f>
        <v>-230300000</v>
      </c>
      <c r="F7" s="22">
        <f aca="true" t="shared" si="3" ref="F7:F48">I7+N7+Q7+T7</f>
        <v>6192132925</v>
      </c>
      <c r="G7" s="22">
        <f aca="true" t="shared" si="4" ref="G7:G48">J7+O7+R7+U7</f>
        <v>6135182025</v>
      </c>
      <c r="H7" s="22">
        <f aca="true" t="shared" si="5" ref="H7:H48">G7-F7</f>
        <v>-56950900</v>
      </c>
      <c r="I7" s="22">
        <v>3781527803</v>
      </c>
      <c r="J7" s="22">
        <v>3640492643</v>
      </c>
      <c r="K7" s="22">
        <f aca="true" t="shared" si="6" ref="K7:K48">J7-I7</f>
        <v>-141035160</v>
      </c>
      <c r="L7" s="20">
        <v>1</v>
      </c>
      <c r="M7" s="21" t="s">
        <v>27</v>
      </c>
      <c r="N7" s="22">
        <v>159091472</v>
      </c>
      <c r="O7" s="22">
        <v>157870672</v>
      </c>
      <c r="P7" s="22">
        <f aca="true" t="shared" si="7" ref="P7:P48">O7-N7</f>
        <v>-1220800</v>
      </c>
      <c r="Q7" s="22">
        <v>2244793167</v>
      </c>
      <c r="R7" s="22">
        <v>2330728627</v>
      </c>
      <c r="S7" s="22">
        <f aca="true" t="shared" si="8" ref="S7:S48">R7-Q7</f>
        <v>85935460</v>
      </c>
      <c r="T7" s="22">
        <v>6720483</v>
      </c>
      <c r="U7" s="22">
        <v>6090083</v>
      </c>
      <c r="V7" s="22">
        <f aca="true" t="shared" si="9" ref="V7:V48">U7-T7</f>
        <v>-630400</v>
      </c>
      <c r="W7" s="20">
        <v>1</v>
      </c>
      <c r="X7" s="21" t="s">
        <v>27</v>
      </c>
      <c r="Y7" s="22">
        <f aca="true" t="shared" si="10" ref="Y7:Y48">AB7+AE7+AH7</f>
        <v>394085577</v>
      </c>
      <c r="Z7" s="22">
        <f aca="true" t="shared" si="11" ref="Z7:Z48">AC7+AF7+AI7</f>
        <v>220736477</v>
      </c>
      <c r="AA7" s="22">
        <f aca="true" t="shared" si="12" ref="AA7:AA48">Z7-Y7</f>
        <v>-173349100</v>
      </c>
      <c r="AB7" s="22">
        <v>394085577</v>
      </c>
      <c r="AC7" s="22">
        <v>220736477</v>
      </c>
      <c r="AD7" s="22">
        <f aca="true" t="shared" si="13" ref="AD7:AD48">AC7-AB7</f>
        <v>-173349100</v>
      </c>
      <c r="AE7" s="22"/>
      <c r="AF7" s="22"/>
      <c r="AG7" s="22">
        <f aca="true" t="shared" si="14" ref="AG7:AG48">AF7-AE7</f>
        <v>0</v>
      </c>
      <c r="AH7" s="23"/>
      <c r="AI7" s="23"/>
      <c r="AJ7" s="23">
        <f aca="true" t="shared" si="15" ref="AJ7:AJ48">AI7-AH7</f>
        <v>0</v>
      </c>
    </row>
    <row r="8" spans="1:36" ht="12.75">
      <c r="A8" s="24">
        <v>2</v>
      </c>
      <c r="B8" s="25" t="s">
        <v>28</v>
      </c>
      <c r="C8" s="23">
        <f t="shared" si="0"/>
        <v>1624559620</v>
      </c>
      <c r="D8" s="23">
        <f t="shared" si="1"/>
        <v>1408059620</v>
      </c>
      <c r="E8" s="23">
        <f t="shared" si="2"/>
        <v>-216500000</v>
      </c>
      <c r="F8" s="23">
        <f t="shared" si="3"/>
        <v>1590359620</v>
      </c>
      <c r="G8" s="23">
        <f t="shared" si="4"/>
        <v>1373859620</v>
      </c>
      <c r="H8" s="23">
        <f t="shared" si="5"/>
        <v>-216500000</v>
      </c>
      <c r="I8" s="23">
        <v>908859620</v>
      </c>
      <c r="J8" s="23">
        <v>899982180</v>
      </c>
      <c r="K8" s="23">
        <f t="shared" si="6"/>
        <v>-8877440</v>
      </c>
      <c r="L8" s="24">
        <v>2</v>
      </c>
      <c r="M8" s="25" t="s">
        <v>28</v>
      </c>
      <c r="N8" s="23">
        <v>122253535</v>
      </c>
      <c r="O8" s="23">
        <v>92932978</v>
      </c>
      <c r="P8" s="23">
        <f t="shared" si="7"/>
        <v>-29320557</v>
      </c>
      <c r="Q8" s="23">
        <v>558746465</v>
      </c>
      <c r="R8" s="23">
        <v>380444462</v>
      </c>
      <c r="S8" s="23">
        <f t="shared" si="8"/>
        <v>-178302003</v>
      </c>
      <c r="T8" s="23">
        <v>500000</v>
      </c>
      <c r="U8" s="23">
        <v>500000</v>
      </c>
      <c r="V8" s="23">
        <f t="shared" si="9"/>
        <v>0</v>
      </c>
      <c r="W8" s="24">
        <v>2</v>
      </c>
      <c r="X8" s="25" t="s">
        <v>28</v>
      </c>
      <c r="Y8" s="23">
        <f t="shared" si="10"/>
        <v>34200000</v>
      </c>
      <c r="Z8" s="23">
        <f t="shared" si="11"/>
        <v>34200000</v>
      </c>
      <c r="AA8" s="23">
        <f t="shared" si="12"/>
        <v>0</v>
      </c>
      <c r="AB8" s="23">
        <v>34200000</v>
      </c>
      <c r="AC8" s="23">
        <v>34200000</v>
      </c>
      <c r="AD8" s="23">
        <f t="shared" si="13"/>
        <v>0</v>
      </c>
      <c r="AE8" s="23"/>
      <c r="AF8" s="23"/>
      <c r="AG8" s="23">
        <f t="shared" si="14"/>
        <v>0</v>
      </c>
      <c r="AH8" s="23"/>
      <c r="AI8" s="23"/>
      <c r="AJ8" s="23">
        <f t="shared" si="15"/>
        <v>0</v>
      </c>
    </row>
    <row r="9" spans="1:36" ht="12.75">
      <c r="A9" s="26">
        <v>3</v>
      </c>
      <c r="B9" s="25" t="s">
        <v>29</v>
      </c>
      <c r="C9" s="23">
        <f t="shared" si="0"/>
        <v>26537647398</v>
      </c>
      <c r="D9" s="23">
        <f t="shared" si="1"/>
        <v>21037647398</v>
      </c>
      <c r="E9" s="23">
        <f t="shared" si="2"/>
        <v>-5500000000</v>
      </c>
      <c r="F9" s="23">
        <f t="shared" si="3"/>
        <v>24652501105</v>
      </c>
      <c r="G9" s="23">
        <f t="shared" si="4"/>
        <v>19967930816</v>
      </c>
      <c r="H9" s="23">
        <f t="shared" si="5"/>
        <v>-4684570289</v>
      </c>
      <c r="I9" s="23">
        <v>22446435065</v>
      </c>
      <c r="J9" s="23">
        <v>18157823495</v>
      </c>
      <c r="K9" s="23">
        <f t="shared" si="6"/>
        <v>-4288611570</v>
      </c>
      <c r="L9" s="26">
        <v>3</v>
      </c>
      <c r="M9" s="25" t="s">
        <v>29</v>
      </c>
      <c r="N9" s="23">
        <v>383319258</v>
      </c>
      <c r="O9" s="23">
        <v>261351986</v>
      </c>
      <c r="P9" s="23">
        <f t="shared" si="7"/>
        <v>-121967272</v>
      </c>
      <c r="Q9" s="23">
        <v>1783333969</v>
      </c>
      <c r="R9" s="23">
        <v>1511417714</v>
      </c>
      <c r="S9" s="23">
        <f t="shared" si="8"/>
        <v>-271916255</v>
      </c>
      <c r="T9" s="23">
        <v>39412813</v>
      </c>
      <c r="U9" s="23">
        <v>37337621</v>
      </c>
      <c r="V9" s="23">
        <f t="shared" si="9"/>
        <v>-2075192</v>
      </c>
      <c r="W9" s="26">
        <v>3</v>
      </c>
      <c r="X9" s="25" t="s">
        <v>29</v>
      </c>
      <c r="Y9" s="23">
        <f t="shared" si="10"/>
        <v>1885146293</v>
      </c>
      <c r="Z9" s="23">
        <f t="shared" si="11"/>
        <v>1069716582</v>
      </c>
      <c r="AA9" s="23">
        <f t="shared" si="12"/>
        <v>-815429711</v>
      </c>
      <c r="AB9" s="23">
        <v>1885146293</v>
      </c>
      <c r="AC9" s="23">
        <v>1069716582</v>
      </c>
      <c r="AD9" s="23">
        <f t="shared" si="13"/>
        <v>-815429711</v>
      </c>
      <c r="AE9" s="23"/>
      <c r="AF9" s="23"/>
      <c r="AG9" s="23">
        <f t="shared" si="14"/>
        <v>0</v>
      </c>
      <c r="AH9" s="23"/>
      <c r="AI9" s="23"/>
      <c r="AJ9" s="23">
        <f t="shared" si="15"/>
        <v>0</v>
      </c>
    </row>
    <row r="10" spans="1:36" ht="12.75">
      <c r="A10" s="26">
        <v>4</v>
      </c>
      <c r="B10" s="25" t="s">
        <v>30</v>
      </c>
      <c r="C10" s="23">
        <f t="shared" si="0"/>
        <v>4008775360</v>
      </c>
      <c r="D10" s="23">
        <f t="shared" si="1"/>
        <v>3422375360</v>
      </c>
      <c r="E10" s="23">
        <f t="shared" si="2"/>
        <v>-586400000</v>
      </c>
      <c r="F10" s="23">
        <f t="shared" si="3"/>
        <v>3938549845</v>
      </c>
      <c r="G10" s="23">
        <f t="shared" si="4"/>
        <v>3410875360</v>
      </c>
      <c r="H10" s="23">
        <f t="shared" si="5"/>
        <v>-527674485</v>
      </c>
      <c r="I10" s="23">
        <v>3152175360</v>
      </c>
      <c r="J10" s="23">
        <v>3122016270</v>
      </c>
      <c r="K10" s="23">
        <f t="shared" si="6"/>
        <v>-30159090</v>
      </c>
      <c r="L10" s="26">
        <v>4</v>
      </c>
      <c r="M10" s="25" t="s">
        <v>30</v>
      </c>
      <c r="N10" s="23">
        <v>82473847</v>
      </c>
      <c r="O10" s="23">
        <v>18485893</v>
      </c>
      <c r="P10" s="23">
        <f t="shared" si="7"/>
        <v>-63987954</v>
      </c>
      <c r="Q10" s="23">
        <v>681788116</v>
      </c>
      <c r="R10" s="23">
        <v>261191763</v>
      </c>
      <c r="S10" s="23">
        <f t="shared" si="8"/>
        <v>-420596353</v>
      </c>
      <c r="T10" s="23">
        <v>22112522</v>
      </c>
      <c r="U10" s="23">
        <v>9181434</v>
      </c>
      <c r="V10" s="23">
        <f t="shared" si="9"/>
        <v>-12931088</v>
      </c>
      <c r="W10" s="26">
        <v>4</v>
      </c>
      <c r="X10" s="25" t="s">
        <v>30</v>
      </c>
      <c r="Y10" s="23">
        <f t="shared" si="10"/>
        <v>70225515</v>
      </c>
      <c r="Z10" s="23">
        <f t="shared" si="11"/>
        <v>11500000</v>
      </c>
      <c r="AA10" s="23">
        <f t="shared" si="12"/>
        <v>-58725515</v>
      </c>
      <c r="AB10" s="23">
        <v>70225515</v>
      </c>
      <c r="AC10" s="23">
        <v>11500000</v>
      </c>
      <c r="AD10" s="23">
        <f t="shared" si="13"/>
        <v>-58725515</v>
      </c>
      <c r="AE10" s="23"/>
      <c r="AF10" s="23"/>
      <c r="AG10" s="23">
        <f t="shared" si="14"/>
        <v>0</v>
      </c>
      <c r="AH10" s="23"/>
      <c r="AI10" s="23"/>
      <c r="AJ10" s="23">
        <f t="shared" si="15"/>
        <v>0</v>
      </c>
    </row>
    <row r="11" spans="1:36" ht="12.75">
      <c r="A11" s="26">
        <v>5</v>
      </c>
      <c r="B11" s="25" t="s">
        <v>31</v>
      </c>
      <c r="C11" s="23">
        <f t="shared" si="0"/>
        <v>4489554690</v>
      </c>
      <c r="D11" s="23">
        <f t="shared" si="1"/>
        <v>4034554690</v>
      </c>
      <c r="E11" s="23">
        <f t="shared" si="2"/>
        <v>-455000000</v>
      </c>
      <c r="F11" s="23">
        <f t="shared" si="3"/>
        <v>4480635034</v>
      </c>
      <c r="G11" s="23">
        <f t="shared" si="4"/>
        <v>4026635033</v>
      </c>
      <c r="H11" s="23">
        <f t="shared" si="5"/>
        <v>-454000001</v>
      </c>
      <c r="I11" s="23">
        <v>2720610456</v>
      </c>
      <c r="J11" s="23">
        <v>2600524901</v>
      </c>
      <c r="K11" s="23">
        <f t="shared" si="6"/>
        <v>-120085555</v>
      </c>
      <c r="L11" s="26">
        <v>5</v>
      </c>
      <c r="M11" s="25" t="s">
        <v>31</v>
      </c>
      <c r="N11" s="23">
        <v>42806500</v>
      </c>
      <c r="O11" s="23">
        <v>40670500</v>
      </c>
      <c r="P11" s="23">
        <f t="shared" si="7"/>
        <v>-2136000</v>
      </c>
      <c r="Q11" s="23">
        <v>1637387790</v>
      </c>
      <c r="R11" s="23">
        <v>1187009344</v>
      </c>
      <c r="S11" s="23">
        <f t="shared" si="8"/>
        <v>-450378446</v>
      </c>
      <c r="T11" s="23">
        <v>79830288</v>
      </c>
      <c r="U11" s="23">
        <v>198430288</v>
      </c>
      <c r="V11" s="23">
        <f t="shared" si="9"/>
        <v>118600000</v>
      </c>
      <c r="W11" s="26">
        <v>5</v>
      </c>
      <c r="X11" s="25" t="s">
        <v>31</v>
      </c>
      <c r="Y11" s="23">
        <f t="shared" si="10"/>
        <v>8919656</v>
      </c>
      <c r="Z11" s="23">
        <f t="shared" si="11"/>
        <v>7919657</v>
      </c>
      <c r="AA11" s="23">
        <f t="shared" si="12"/>
        <v>-999999</v>
      </c>
      <c r="AB11" s="23">
        <v>8919656</v>
      </c>
      <c r="AC11" s="23">
        <v>7919657</v>
      </c>
      <c r="AD11" s="23">
        <f t="shared" si="13"/>
        <v>-999999</v>
      </c>
      <c r="AE11" s="23"/>
      <c r="AF11" s="23"/>
      <c r="AG11" s="23">
        <f t="shared" si="14"/>
        <v>0</v>
      </c>
      <c r="AH11" s="23"/>
      <c r="AI11" s="23"/>
      <c r="AJ11" s="23">
        <f t="shared" si="15"/>
        <v>0</v>
      </c>
    </row>
    <row r="12" spans="1:36" ht="12.75">
      <c r="A12" s="26">
        <v>6</v>
      </c>
      <c r="B12" s="25" t="s">
        <v>32</v>
      </c>
      <c r="C12" s="23">
        <f t="shared" si="0"/>
        <v>23778426490</v>
      </c>
      <c r="D12" s="23">
        <f t="shared" si="1"/>
        <v>26915736490</v>
      </c>
      <c r="E12" s="23">
        <f t="shared" si="2"/>
        <v>3137310000</v>
      </c>
      <c r="F12" s="23">
        <f t="shared" si="3"/>
        <v>22335347490</v>
      </c>
      <c r="G12" s="23">
        <f t="shared" si="4"/>
        <v>25397259207</v>
      </c>
      <c r="H12" s="23">
        <f t="shared" si="5"/>
        <v>3061911717</v>
      </c>
      <c r="I12" s="23">
        <v>15966798781</v>
      </c>
      <c r="J12" s="23">
        <v>15812760754</v>
      </c>
      <c r="K12" s="23">
        <f t="shared" si="6"/>
        <v>-154038027</v>
      </c>
      <c r="L12" s="26">
        <v>6</v>
      </c>
      <c r="M12" s="25" t="s">
        <v>32</v>
      </c>
      <c r="N12" s="23">
        <v>326751049</v>
      </c>
      <c r="O12" s="23">
        <v>378339202</v>
      </c>
      <c r="P12" s="23">
        <f t="shared" si="7"/>
        <v>51588153</v>
      </c>
      <c r="Q12" s="23">
        <v>3485767648</v>
      </c>
      <c r="R12" s="23">
        <v>3492418833</v>
      </c>
      <c r="S12" s="23">
        <f t="shared" si="8"/>
        <v>6651185</v>
      </c>
      <c r="T12" s="23">
        <v>2556030012</v>
      </c>
      <c r="U12" s="23">
        <v>5713740418</v>
      </c>
      <c r="V12" s="23">
        <f t="shared" si="9"/>
        <v>3157710406</v>
      </c>
      <c r="W12" s="26">
        <v>6</v>
      </c>
      <c r="X12" s="25" t="s">
        <v>32</v>
      </c>
      <c r="Y12" s="23">
        <f t="shared" si="10"/>
        <v>1443079000</v>
      </c>
      <c r="Z12" s="23">
        <f t="shared" si="11"/>
        <v>1518477283</v>
      </c>
      <c r="AA12" s="23">
        <f t="shared" si="12"/>
        <v>75398283</v>
      </c>
      <c r="AB12" s="23">
        <v>1121055803</v>
      </c>
      <c r="AC12" s="23">
        <v>979533443</v>
      </c>
      <c r="AD12" s="23">
        <f t="shared" si="13"/>
        <v>-141522360</v>
      </c>
      <c r="AE12" s="23">
        <v>322023197</v>
      </c>
      <c r="AF12" s="23">
        <v>538943840</v>
      </c>
      <c r="AG12" s="23">
        <f t="shared" si="14"/>
        <v>216920643</v>
      </c>
      <c r="AH12" s="23"/>
      <c r="AI12" s="23"/>
      <c r="AJ12" s="23">
        <f t="shared" si="15"/>
        <v>0</v>
      </c>
    </row>
    <row r="13" spans="1:36" ht="12.75">
      <c r="A13" s="26">
        <v>7</v>
      </c>
      <c r="B13" s="25" t="s">
        <v>33</v>
      </c>
      <c r="C13" s="23">
        <f t="shared" si="0"/>
        <v>24819772080</v>
      </c>
      <c r="D13" s="23">
        <f t="shared" si="1"/>
        <v>24002172080</v>
      </c>
      <c r="E13" s="23">
        <f t="shared" si="2"/>
        <v>-817600000</v>
      </c>
      <c r="F13" s="23">
        <f t="shared" si="3"/>
        <v>24819767080</v>
      </c>
      <c r="G13" s="23">
        <f t="shared" si="4"/>
        <v>24002167080</v>
      </c>
      <c r="H13" s="23">
        <f t="shared" si="5"/>
        <v>-817600000</v>
      </c>
      <c r="I13" s="23">
        <v>21360495807</v>
      </c>
      <c r="J13" s="23">
        <v>21360495807</v>
      </c>
      <c r="K13" s="23">
        <f t="shared" si="6"/>
        <v>0</v>
      </c>
      <c r="L13" s="26">
        <v>7</v>
      </c>
      <c r="M13" s="25" t="s">
        <v>33</v>
      </c>
      <c r="N13" s="23">
        <v>2659111603</v>
      </c>
      <c r="O13" s="23">
        <v>1913341252</v>
      </c>
      <c r="P13" s="23">
        <f t="shared" si="7"/>
        <v>-745770351</v>
      </c>
      <c r="Q13" s="23">
        <v>727659670</v>
      </c>
      <c r="R13" s="23">
        <v>655830021</v>
      </c>
      <c r="S13" s="23">
        <f t="shared" si="8"/>
        <v>-71829649</v>
      </c>
      <c r="T13" s="23">
        <v>72500000</v>
      </c>
      <c r="U13" s="23">
        <v>72500000</v>
      </c>
      <c r="V13" s="23">
        <f t="shared" si="9"/>
        <v>0</v>
      </c>
      <c r="W13" s="26">
        <v>7</v>
      </c>
      <c r="X13" s="25" t="s">
        <v>33</v>
      </c>
      <c r="Y13" s="23">
        <f t="shared" si="10"/>
        <v>5000</v>
      </c>
      <c r="Z13" s="23">
        <f t="shared" si="11"/>
        <v>5000</v>
      </c>
      <c r="AA13" s="23">
        <f t="shared" si="12"/>
        <v>0</v>
      </c>
      <c r="AB13" s="23">
        <v>5000</v>
      </c>
      <c r="AC13" s="23">
        <v>5000</v>
      </c>
      <c r="AD13" s="23">
        <f t="shared" si="13"/>
        <v>0</v>
      </c>
      <c r="AE13" s="23"/>
      <c r="AF13" s="23"/>
      <c r="AG13" s="23">
        <f t="shared" si="14"/>
        <v>0</v>
      </c>
      <c r="AH13" s="23"/>
      <c r="AI13" s="23"/>
      <c r="AJ13" s="23">
        <f t="shared" si="15"/>
        <v>0</v>
      </c>
    </row>
    <row r="14" spans="1:36" ht="12.75">
      <c r="A14" s="26">
        <v>8</v>
      </c>
      <c r="B14" s="25" t="s">
        <v>34</v>
      </c>
      <c r="C14" s="23">
        <f t="shared" si="0"/>
        <v>37140891880</v>
      </c>
      <c r="D14" s="23">
        <f t="shared" si="1"/>
        <v>48396081880</v>
      </c>
      <c r="E14" s="23">
        <f t="shared" si="2"/>
        <v>11255190000</v>
      </c>
      <c r="F14" s="23">
        <f t="shared" si="3"/>
        <v>35508399617</v>
      </c>
      <c r="G14" s="23">
        <f t="shared" si="4"/>
        <v>46803979622</v>
      </c>
      <c r="H14" s="23">
        <f t="shared" si="5"/>
        <v>11295580005</v>
      </c>
      <c r="I14" s="23">
        <v>6373191576</v>
      </c>
      <c r="J14" s="23">
        <v>6312460656</v>
      </c>
      <c r="K14" s="23">
        <f t="shared" si="6"/>
        <v>-60730920</v>
      </c>
      <c r="L14" s="26">
        <v>8</v>
      </c>
      <c r="M14" s="25" t="s">
        <v>34</v>
      </c>
      <c r="N14" s="23">
        <v>398210929</v>
      </c>
      <c r="O14" s="23">
        <v>348916148</v>
      </c>
      <c r="P14" s="23">
        <f t="shared" si="7"/>
        <v>-49294781</v>
      </c>
      <c r="Q14" s="23">
        <v>1328150883</v>
      </c>
      <c r="R14" s="23">
        <v>1812767853</v>
      </c>
      <c r="S14" s="23">
        <f t="shared" si="8"/>
        <v>484616970</v>
      </c>
      <c r="T14" s="23">
        <v>27408846229</v>
      </c>
      <c r="U14" s="23">
        <v>38329834965</v>
      </c>
      <c r="V14" s="23">
        <f t="shared" si="9"/>
        <v>10920988736</v>
      </c>
      <c r="W14" s="26">
        <v>8</v>
      </c>
      <c r="X14" s="25" t="s">
        <v>34</v>
      </c>
      <c r="Y14" s="23">
        <f t="shared" si="10"/>
        <v>1632492263</v>
      </c>
      <c r="Z14" s="23">
        <f t="shared" si="11"/>
        <v>1592102258</v>
      </c>
      <c r="AA14" s="23">
        <f t="shared" si="12"/>
        <v>-40390005</v>
      </c>
      <c r="AB14" s="23">
        <v>1632492263</v>
      </c>
      <c r="AC14" s="23">
        <v>1592102258</v>
      </c>
      <c r="AD14" s="23">
        <f t="shared" si="13"/>
        <v>-40390005</v>
      </c>
      <c r="AE14" s="23"/>
      <c r="AF14" s="23"/>
      <c r="AG14" s="23">
        <f t="shared" si="14"/>
        <v>0</v>
      </c>
      <c r="AH14" s="23"/>
      <c r="AI14" s="23"/>
      <c r="AJ14" s="23">
        <f t="shared" si="15"/>
        <v>0</v>
      </c>
    </row>
    <row r="15" spans="1:36" ht="12.75">
      <c r="A15" s="26">
        <v>9</v>
      </c>
      <c r="B15" s="25" t="s">
        <v>35</v>
      </c>
      <c r="C15" s="23">
        <f t="shared" si="0"/>
        <v>20003134600</v>
      </c>
      <c r="D15" s="23">
        <f t="shared" si="1"/>
        <v>36694434600</v>
      </c>
      <c r="E15" s="23">
        <f t="shared" si="2"/>
        <v>16691300000</v>
      </c>
      <c r="F15" s="23">
        <f t="shared" si="3"/>
        <v>7258815206</v>
      </c>
      <c r="G15" s="23">
        <f t="shared" si="4"/>
        <v>6830115206</v>
      </c>
      <c r="H15" s="23">
        <f t="shared" si="5"/>
        <v>-428700000</v>
      </c>
      <c r="I15" s="23">
        <v>4800334600</v>
      </c>
      <c r="J15" s="23">
        <v>4755410238</v>
      </c>
      <c r="K15" s="23">
        <f t="shared" si="6"/>
        <v>-44924362</v>
      </c>
      <c r="L15" s="26">
        <v>9</v>
      </c>
      <c r="M15" s="25" t="s">
        <v>35</v>
      </c>
      <c r="N15" s="23">
        <v>365236042</v>
      </c>
      <c r="O15" s="23">
        <v>299298937</v>
      </c>
      <c r="P15" s="23">
        <f t="shared" si="7"/>
        <v>-65937105</v>
      </c>
      <c r="Q15" s="23">
        <v>2060214564</v>
      </c>
      <c r="R15" s="23">
        <v>1744376028</v>
      </c>
      <c r="S15" s="23">
        <f t="shared" si="8"/>
        <v>-315838536</v>
      </c>
      <c r="T15" s="23">
        <v>33030000</v>
      </c>
      <c r="U15" s="23">
        <v>31030003</v>
      </c>
      <c r="V15" s="23">
        <f t="shared" si="9"/>
        <v>-1999997</v>
      </c>
      <c r="W15" s="26">
        <v>9</v>
      </c>
      <c r="X15" s="25" t="s">
        <v>35</v>
      </c>
      <c r="Y15" s="23">
        <f t="shared" si="10"/>
        <v>12744319394</v>
      </c>
      <c r="Z15" s="23">
        <f t="shared" si="11"/>
        <v>29864319394</v>
      </c>
      <c r="AA15" s="23">
        <f t="shared" si="12"/>
        <v>17120000000</v>
      </c>
      <c r="AB15" s="23">
        <v>12744319394</v>
      </c>
      <c r="AC15" s="23">
        <v>29864319394</v>
      </c>
      <c r="AD15" s="23">
        <f t="shared" si="13"/>
        <v>17120000000</v>
      </c>
      <c r="AE15" s="23"/>
      <c r="AF15" s="23"/>
      <c r="AG15" s="23">
        <f t="shared" si="14"/>
        <v>0</v>
      </c>
      <c r="AH15" s="23"/>
      <c r="AI15" s="23"/>
      <c r="AJ15" s="23">
        <f t="shared" si="15"/>
        <v>0</v>
      </c>
    </row>
    <row r="16" spans="1:36" ht="12.75">
      <c r="A16" s="26">
        <v>10</v>
      </c>
      <c r="B16" s="25" t="s">
        <v>36</v>
      </c>
      <c r="C16" s="23">
        <f t="shared" si="0"/>
        <v>5532281932</v>
      </c>
      <c r="D16" s="23">
        <f t="shared" si="1"/>
        <v>7017581932</v>
      </c>
      <c r="E16" s="23">
        <f t="shared" si="2"/>
        <v>1485300000</v>
      </c>
      <c r="F16" s="23">
        <f t="shared" si="3"/>
        <v>3800843032</v>
      </c>
      <c r="G16" s="23">
        <f t="shared" si="4"/>
        <v>3814943032</v>
      </c>
      <c r="H16" s="23">
        <f t="shared" si="5"/>
        <v>14100000</v>
      </c>
      <c r="I16" s="23">
        <v>2494677627</v>
      </c>
      <c r="J16" s="23">
        <v>2470879809</v>
      </c>
      <c r="K16" s="23">
        <f t="shared" si="6"/>
        <v>-23797818</v>
      </c>
      <c r="L16" s="26">
        <v>10</v>
      </c>
      <c r="M16" s="25" t="s">
        <v>36</v>
      </c>
      <c r="N16" s="23">
        <v>72140489</v>
      </c>
      <c r="O16" s="23">
        <v>68938756</v>
      </c>
      <c r="P16" s="23">
        <f t="shared" si="7"/>
        <v>-3201733</v>
      </c>
      <c r="Q16" s="23">
        <v>887822716</v>
      </c>
      <c r="R16" s="23">
        <v>782222267</v>
      </c>
      <c r="S16" s="23">
        <f t="shared" si="8"/>
        <v>-105600449</v>
      </c>
      <c r="T16" s="23">
        <v>346202200</v>
      </c>
      <c r="U16" s="23">
        <v>492902200</v>
      </c>
      <c r="V16" s="23">
        <f t="shared" si="9"/>
        <v>146700000</v>
      </c>
      <c r="W16" s="26">
        <v>10</v>
      </c>
      <c r="X16" s="25" t="s">
        <v>36</v>
      </c>
      <c r="Y16" s="23">
        <f t="shared" si="10"/>
        <v>1731438900</v>
      </c>
      <c r="Z16" s="23">
        <f t="shared" si="11"/>
        <v>3202638900</v>
      </c>
      <c r="AA16" s="23">
        <f t="shared" si="12"/>
        <v>1471200000</v>
      </c>
      <c r="AB16" s="23">
        <v>1731438900</v>
      </c>
      <c r="AC16" s="23">
        <v>3202638900</v>
      </c>
      <c r="AD16" s="23">
        <f t="shared" si="13"/>
        <v>1471200000</v>
      </c>
      <c r="AE16" s="23"/>
      <c r="AF16" s="23"/>
      <c r="AG16" s="23">
        <f t="shared" si="14"/>
        <v>0</v>
      </c>
      <c r="AH16" s="23"/>
      <c r="AI16" s="23"/>
      <c r="AJ16" s="23">
        <f t="shared" si="15"/>
        <v>0</v>
      </c>
    </row>
    <row r="17" spans="1:36" ht="12.75">
      <c r="A17" s="26">
        <v>11</v>
      </c>
      <c r="B17" s="25" t="s">
        <v>37</v>
      </c>
      <c r="C17" s="23">
        <f t="shared" si="0"/>
        <v>120090258920</v>
      </c>
      <c r="D17" s="23">
        <f t="shared" si="1"/>
        <v>127668397726</v>
      </c>
      <c r="E17" s="23">
        <f t="shared" si="2"/>
        <v>7578138806</v>
      </c>
      <c r="F17" s="23">
        <f t="shared" si="3"/>
        <v>115570925436</v>
      </c>
      <c r="G17" s="23">
        <f t="shared" si="4"/>
        <v>121025827943</v>
      </c>
      <c r="H17" s="23">
        <f t="shared" si="5"/>
        <v>5454902507</v>
      </c>
      <c r="I17" s="23">
        <v>54458912842</v>
      </c>
      <c r="J17" s="23">
        <v>54220555554</v>
      </c>
      <c r="K17" s="23">
        <f t="shared" si="6"/>
        <v>-238357288</v>
      </c>
      <c r="L17" s="26">
        <v>11</v>
      </c>
      <c r="M17" s="25" t="s">
        <v>37</v>
      </c>
      <c r="N17" s="23">
        <v>3824530469</v>
      </c>
      <c r="O17" s="23">
        <v>3877607638</v>
      </c>
      <c r="P17" s="23">
        <f t="shared" si="7"/>
        <v>53077169</v>
      </c>
      <c r="Q17" s="23">
        <v>9853394154</v>
      </c>
      <c r="R17" s="23">
        <v>10911907269</v>
      </c>
      <c r="S17" s="23">
        <f t="shared" si="8"/>
        <v>1058513115</v>
      </c>
      <c r="T17" s="23">
        <v>47434087971</v>
      </c>
      <c r="U17" s="23">
        <v>52015757482</v>
      </c>
      <c r="V17" s="23">
        <f t="shared" si="9"/>
        <v>4581669511</v>
      </c>
      <c r="W17" s="26">
        <v>11</v>
      </c>
      <c r="X17" s="25" t="s">
        <v>37</v>
      </c>
      <c r="Y17" s="23">
        <f t="shared" si="10"/>
        <v>4519333484</v>
      </c>
      <c r="Z17" s="23">
        <f t="shared" si="11"/>
        <v>6642569783</v>
      </c>
      <c r="AA17" s="23">
        <f t="shared" si="12"/>
        <v>2123236299</v>
      </c>
      <c r="AB17" s="23">
        <v>4515285833</v>
      </c>
      <c r="AC17" s="23">
        <v>6638522132</v>
      </c>
      <c r="AD17" s="23">
        <f t="shared" si="13"/>
        <v>2123236299</v>
      </c>
      <c r="AE17" s="23">
        <v>4047651</v>
      </c>
      <c r="AF17" s="23">
        <v>4047651</v>
      </c>
      <c r="AG17" s="23">
        <f t="shared" si="14"/>
        <v>0</v>
      </c>
      <c r="AH17" s="23"/>
      <c r="AI17" s="23"/>
      <c r="AJ17" s="23">
        <f t="shared" si="15"/>
        <v>0</v>
      </c>
    </row>
    <row r="18" spans="1:36" ht="12.75">
      <c r="A18" s="26">
        <v>12</v>
      </c>
      <c r="B18" s="25" t="s">
        <v>38</v>
      </c>
      <c r="C18" s="23">
        <f t="shared" si="0"/>
        <v>29456204010</v>
      </c>
      <c r="D18" s="23">
        <f t="shared" si="1"/>
        <v>34024454010</v>
      </c>
      <c r="E18" s="23">
        <f t="shared" si="2"/>
        <v>4568250000</v>
      </c>
      <c r="F18" s="23">
        <f t="shared" si="3"/>
        <v>28471705811</v>
      </c>
      <c r="G18" s="23">
        <f t="shared" si="4"/>
        <v>28751922273</v>
      </c>
      <c r="H18" s="23">
        <f t="shared" si="5"/>
        <v>280216462</v>
      </c>
      <c r="I18" s="23">
        <v>12453197091</v>
      </c>
      <c r="J18" s="23">
        <v>12337330154</v>
      </c>
      <c r="K18" s="23">
        <f t="shared" si="6"/>
        <v>-115866937</v>
      </c>
      <c r="L18" s="26">
        <v>12</v>
      </c>
      <c r="M18" s="25" t="s">
        <v>38</v>
      </c>
      <c r="N18" s="23">
        <v>2664414693</v>
      </c>
      <c r="O18" s="23">
        <v>2601632543</v>
      </c>
      <c r="P18" s="23">
        <f t="shared" si="7"/>
        <v>-62782150</v>
      </c>
      <c r="Q18" s="23">
        <v>1877386474</v>
      </c>
      <c r="R18" s="23">
        <v>1855998890</v>
      </c>
      <c r="S18" s="23">
        <f t="shared" si="8"/>
        <v>-21387584</v>
      </c>
      <c r="T18" s="23">
        <v>11476707553</v>
      </c>
      <c r="U18" s="23">
        <v>11956960686</v>
      </c>
      <c r="V18" s="23">
        <f t="shared" si="9"/>
        <v>480253133</v>
      </c>
      <c r="W18" s="26">
        <v>12</v>
      </c>
      <c r="X18" s="25" t="s">
        <v>38</v>
      </c>
      <c r="Y18" s="23">
        <f t="shared" si="10"/>
        <v>984498199</v>
      </c>
      <c r="Z18" s="23">
        <f t="shared" si="11"/>
        <v>5272531737</v>
      </c>
      <c r="AA18" s="23">
        <f t="shared" si="12"/>
        <v>4288033538</v>
      </c>
      <c r="AB18" s="23">
        <v>984498199</v>
      </c>
      <c r="AC18" s="23">
        <v>5272531737</v>
      </c>
      <c r="AD18" s="23">
        <f t="shared" si="13"/>
        <v>4288033538</v>
      </c>
      <c r="AE18" s="23"/>
      <c r="AF18" s="23"/>
      <c r="AG18" s="23">
        <f t="shared" si="14"/>
        <v>0</v>
      </c>
      <c r="AH18" s="23"/>
      <c r="AI18" s="23"/>
      <c r="AJ18" s="23">
        <f t="shared" si="15"/>
        <v>0</v>
      </c>
    </row>
    <row r="19" spans="1:36" ht="12.75">
      <c r="A19" s="26">
        <v>13</v>
      </c>
      <c r="B19" s="25" t="s">
        <v>39</v>
      </c>
      <c r="C19" s="23">
        <f t="shared" si="0"/>
        <v>8915721790</v>
      </c>
      <c r="D19" s="23">
        <f t="shared" si="1"/>
        <v>8636421790</v>
      </c>
      <c r="E19" s="23">
        <f t="shared" si="2"/>
        <v>-279300000</v>
      </c>
      <c r="F19" s="23">
        <f t="shared" si="3"/>
        <v>8156683590</v>
      </c>
      <c r="G19" s="23">
        <f t="shared" si="4"/>
        <v>7877383590</v>
      </c>
      <c r="H19" s="23">
        <f t="shared" si="5"/>
        <v>-279300000</v>
      </c>
      <c r="I19" s="23">
        <v>6877343861</v>
      </c>
      <c r="J19" s="23">
        <v>6808712222</v>
      </c>
      <c r="K19" s="23">
        <f t="shared" si="6"/>
        <v>-68631639</v>
      </c>
      <c r="L19" s="26">
        <v>13</v>
      </c>
      <c r="M19" s="25" t="s">
        <v>39</v>
      </c>
      <c r="N19" s="23">
        <v>1120808959</v>
      </c>
      <c r="O19" s="23">
        <v>986831030</v>
      </c>
      <c r="P19" s="23">
        <f t="shared" si="7"/>
        <v>-133977929</v>
      </c>
      <c r="Q19" s="23">
        <v>125493360</v>
      </c>
      <c r="R19" s="23">
        <v>63802928</v>
      </c>
      <c r="S19" s="23">
        <f t="shared" si="8"/>
        <v>-61690432</v>
      </c>
      <c r="T19" s="23">
        <v>33037410</v>
      </c>
      <c r="U19" s="23">
        <v>18037410</v>
      </c>
      <c r="V19" s="23">
        <f t="shared" si="9"/>
        <v>-15000000</v>
      </c>
      <c r="W19" s="26">
        <v>13</v>
      </c>
      <c r="X19" s="25" t="s">
        <v>39</v>
      </c>
      <c r="Y19" s="23">
        <f t="shared" si="10"/>
        <v>759038200</v>
      </c>
      <c r="Z19" s="23">
        <f t="shared" si="11"/>
        <v>759038200</v>
      </c>
      <c r="AA19" s="23">
        <f t="shared" si="12"/>
        <v>0</v>
      </c>
      <c r="AB19" s="23">
        <v>759038200</v>
      </c>
      <c r="AC19" s="23">
        <v>759038200</v>
      </c>
      <c r="AD19" s="23">
        <f t="shared" si="13"/>
        <v>0</v>
      </c>
      <c r="AE19" s="23"/>
      <c r="AF19" s="23"/>
      <c r="AG19" s="23">
        <f t="shared" si="14"/>
        <v>0</v>
      </c>
      <c r="AH19" s="23"/>
      <c r="AI19" s="23"/>
      <c r="AJ19" s="23">
        <f t="shared" si="15"/>
        <v>0</v>
      </c>
    </row>
    <row r="20" spans="1:36" ht="12.75">
      <c r="A20" s="26">
        <v>14</v>
      </c>
      <c r="B20" s="25" t="s">
        <v>40</v>
      </c>
      <c r="C20" s="23">
        <f t="shared" si="0"/>
        <v>3241240060</v>
      </c>
      <c r="D20" s="23">
        <f t="shared" si="1"/>
        <v>3185340060</v>
      </c>
      <c r="E20" s="23">
        <f t="shared" si="2"/>
        <v>-55900000</v>
      </c>
      <c r="F20" s="23">
        <f t="shared" si="3"/>
        <v>1803266816</v>
      </c>
      <c r="G20" s="23">
        <f t="shared" si="4"/>
        <v>1768967512</v>
      </c>
      <c r="H20" s="23">
        <f t="shared" si="5"/>
        <v>-34299304</v>
      </c>
      <c r="I20" s="23">
        <v>1292803015</v>
      </c>
      <c r="J20" s="23">
        <v>1280460301</v>
      </c>
      <c r="K20" s="23">
        <f t="shared" si="6"/>
        <v>-12342714</v>
      </c>
      <c r="L20" s="26">
        <v>14</v>
      </c>
      <c r="M20" s="25" t="s">
        <v>40</v>
      </c>
      <c r="N20" s="23">
        <v>48279733</v>
      </c>
      <c r="O20" s="23">
        <v>45097724</v>
      </c>
      <c r="P20" s="23">
        <f t="shared" si="7"/>
        <v>-3182009</v>
      </c>
      <c r="Q20" s="23">
        <v>443420668</v>
      </c>
      <c r="R20" s="23">
        <v>424646087</v>
      </c>
      <c r="S20" s="23">
        <f t="shared" si="8"/>
        <v>-18774581</v>
      </c>
      <c r="T20" s="23">
        <v>18763400</v>
      </c>
      <c r="U20" s="23">
        <v>18763400</v>
      </c>
      <c r="V20" s="23">
        <f t="shared" si="9"/>
        <v>0</v>
      </c>
      <c r="W20" s="26">
        <v>14</v>
      </c>
      <c r="X20" s="25" t="s">
        <v>40</v>
      </c>
      <c r="Y20" s="23">
        <f t="shared" si="10"/>
        <v>1437973244</v>
      </c>
      <c r="Z20" s="23">
        <f t="shared" si="11"/>
        <v>1416372548</v>
      </c>
      <c r="AA20" s="23">
        <f t="shared" si="12"/>
        <v>-21600696</v>
      </c>
      <c r="AB20" s="23">
        <v>1437973244</v>
      </c>
      <c r="AC20" s="23">
        <v>1416372548</v>
      </c>
      <c r="AD20" s="23">
        <f t="shared" si="13"/>
        <v>-21600696</v>
      </c>
      <c r="AE20" s="23"/>
      <c r="AF20" s="23"/>
      <c r="AG20" s="23">
        <f t="shared" si="14"/>
        <v>0</v>
      </c>
      <c r="AH20" s="23"/>
      <c r="AI20" s="23"/>
      <c r="AJ20" s="23">
        <f t="shared" si="15"/>
        <v>0</v>
      </c>
    </row>
    <row r="21" spans="1:36" ht="12.75">
      <c r="A21" s="26">
        <v>15</v>
      </c>
      <c r="B21" s="25" t="s">
        <v>41</v>
      </c>
      <c r="C21" s="23">
        <f t="shared" si="0"/>
        <v>2859820730</v>
      </c>
      <c r="D21" s="23">
        <f t="shared" si="1"/>
        <v>4856220730</v>
      </c>
      <c r="E21" s="23">
        <f t="shared" si="2"/>
        <v>1996400000</v>
      </c>
      <c r="F21" s="23">
        <f t="shared" si="3"/>
        <v>2825870730</v>
      </c>
      <c r="G21" s="23">
        <f t="shared" si="4"/>
        <v>4822270730</v>
      </c>
      <c r="H21" s="23">
        <f t="shared" si="5"/>
        <v>1996400000</v>
      </c>
      <c r="I21" s="23">
        <v>1262477384</v>
      </c>
      <c r="J21" s="23">
        <v>1262477384</v>
      </c>
      <c r="K21" s="23">
        <f t="shared" si="6"/>
        <v>0</v>
      </c>
      <c r="L21" s="26">
        <v>15</v>
      </c>
      <c r="M21" s="25" t="s">
        <v>41</v>
      </c>
      <c r="N21" s="23">
        <v>138386000</v>
      </c>
      <c r="O21" s="23">
        <v>142786000</v>
      </c>
      <c r="P21" s="23">
        <f t="shared" si="7"/>
        <v>4400000</v>
      </c>
      <c r="Q21" s="23">
        <v>596045444</v>
      </c>
      <c r="R21" s="23">
        <v>701745444</v>
      </c>
      <c r="S21" s="23">
        <f t="shared" si="8"/>
        <v>105700000</v>
      </c>
      <c r="T21" s="23">
        <v>828961902</v>
      </c>
      <c r="U21" s="23">
        <v>2715261902</v>
      </c>
      <c r="V21" s="23">
        <f t="shared" si="9"/>
        <v>1886300000</v>
      </c>
      <c r="W21" s="26">
        <v>15</v>
      </c>
      <c r="X21" s="25" t="s">
        <v>41</v>
      </c>
      <c r="Y21" s="23">
        <f t="shared" si="10"/>
        <v>33950000</v>
      </c>
      <c r="Z21" s="23">
        <f t="shared" si="11"/>
        <v>33950000</v>
      </c>
      <c r="AA21" s="23">
        <f t="shared" si="12"/>
        <v>0</v>
      </c>
      <c r="AB21" s="23">
        <v>33950000</v>
      </c>
      <c r="AC21" s="23">
        <v>33950000</v>
      </c>
      <c r="AD21" s="23">
        <f t="shared" si="13"/>
        <v>0</v>
      </c>
      <c r="AE21" s="23"/>
      <c r="AF21" s="23"/>
      <c r="AG21" s="23">
        <f t="shared" si="14"/>
        <v>0</v>
      </c>
      <c r="AH21" s="23"/>
      <c r="AI21" s="23"/>
      <c r="AJ21" s="23">
        <f t="shared" si="15"/>
        <v>0</v>
      </c>
    </row>
    <row r="22" spans="1:36" ht="12.75">
      <c r="A22" s="26">
        <v>16</v>
      </c>
      <c r="B22" s="25" t="s">
        <v>42</v>
      </c>
      <c r="C22" s="23">
        <f t="shared" si="0"/>
        <v>16957604850</v>
      </c>
      <c r="D22" s="23">
        <f t="shared" si="1"/>
        <v>24482864850</v>
      </c>
      <c r="E22" s="23">
        <f t="shared" si="2"/>
        <v>7525260000</v>
      </c>
      <c r="F22" s="23">
        <f t="shared" si="3"/>
        <v>11766180046</v>
      </c>
      <c r="G22" s="23">
        <f t="shared" si="4"/>
        <v>12209136875</v>
      </c>
      <c r="H22" s="23">
        <f t="shared" si="5"/>
        <v>442956829</v>
      </c>
      <c r="I22" s="23">
        <v>5852404850</v>
      </c>
      <c r="J22" s="23">
        <v>5797033845</v>
      </c>
      <c r="K22" s="23">
        <f t="shared" si="6"/>
        <v>-55371005</v>
      </c>
      <c r="L22" s="26">
        <v>16</v>
      </c>
      <c r="M22" s="25" t="s">
        <v>42</v>
      </c>
      <c r="N22" s="23">
        <v>918420572</v>
      </c>
      <c r="O22" s="23">
        <v>951060524</v>
      </c>
      <c r="P22" s="23">
        <f t="shared" si="7"/>
        <v>32639952</v>
      </c>
      <c r="Q22" s="23">
        <v>4793644624</v>
      </c>
      <c r="R22" s="23">
        <v>5158726527</v>
      </c>
      <c r="S22" s="23">
        <f t="shared" si="8"/>
        <v>365081903</v>
      </c>
      <c r="T22" s="23">
        <v>201710000</v>
      </c>
      <c r="U22" s="23">
        <v>302315979</v>
      </c>
      <c r="V22" s="23">
        <f t="shared" si="9"/>
        <v>100605979</v>
      </c>
      <c r="W22" s="26">
        <v>16</v>
      </c>
      <c r="X22" s="25" t="s">
        <v>42</v>
      </c>
      <c r="Y22" s="23">
        <f t="shared" si="10"/>
        <v>5191424804</v>
      </c>
      <c r="Z22" s="23">
        <f t="shared" si="11"/>
        <v>12273727975</v>
      </c>
      <c r="AA22" s="23">
        <f t="shared" si="12"/>
        <v>7082303171</v>
      </c>
      <c r="AB22" s="23">
        <v>5191424804</v>
      </c>
      <c r="AC22" s="23">
        <v>12273727975</v>
      </c>
      <c r="AD22" s="23">
        <f t="shared" si="13"/>
        <v>7082303171</v>
      </c>
      <c r="AE22" s="23"/>
      <c r="AF22" s="23"/>
      <c r="AG22" s="23">
        <f t="shared" si="14"/>
        <v>0</v>
      </c>
      <c r="AH22" s="23"/>
      <c r="AI22" s="23"/>
      <c r="AJ22" s="23">
        <f t="shared" si="15"/>
        <v>0</v>
      </c>
    </row>
    <row r="23" spans="1:36" ht="12.75">
      <c r="A23" s="26">
        <v>17</v>
      </c>
      <c r="B23" s="25" t="s">
        <v>43</v>
      </c>
      <c r="C23" s="23">
        <f t="shared" si="0"/>
        <v>8716495140</v>
      </c>
      <c r="D23" s="23">
        <f t="shared" si="1"/>
        <v>8143595140</v>
      </c>
      <c r="E23" s="23">
        <f t="shared" si="2"/>
        <v>-572900000</v>
      </c>
      <c r="F23" s="23">
        <f t="shared" si="3"/>
        <v>8307344140</v>
      </c>
      <c r="G23" s="23">
        <f t="shared" si="4"/>
        <v>7834444140</v>
      </c>
      <c r="H23" s="23">
        <f t="shared" si="5"/>
        <v>-472900000</v>
      </c>
      <c r="I23" s="23">
        <v>6232395140</v>
      </c>
      <c r="J23" s="23">
        <v>5932395140</v>
      </c>
      <c r="K23" s="23">
        <f t="shared" si="6"/>
        <v>-300000000</v>
      </c>
      <c r="L23" s="26">
        <v>17</v>
      </c>
      <c r="M23" s="25" t="s">
        <v>43</v>
      </c>
      <c r="N23" s="23">
        <v>382166025</v>
      </c>
      <c r="O23" s="23">
        <v>326620530</v>
      </c>
      <c r="P23" s="23">
        <f t="shared" si="7"/>
        <v>-55545495</v>
      </c>
      <c r="Q23" s="23">
        <v>1671892154</v>
      </c>
      <c r="R23" s="23">
        <v>1528234315</v>
      </c>
      <c r="S23" s="23">
        <f t="shared" si="8"/>
        <v>-143657839</v>
      </c>
      <c r="T23" s="23">
        <v>20890821</v>
      </c>
      <c r="U23" s="23">
        <v>47194155</v>
      </c>
      <c r="V23" s="23">
        <f t="shared" si="9"/>
        <v>26303334</v>
      </c>
      <c r="W23" s="26">
        <v>17</v>
      </c>
      <c r="X23" s="25" t="s">
        <v>43</v>
      </c>
      <c r="Y23" s="23">
        <f t="shared" si="10"/>
        <v>409151000</v>
      </c>
      <c r="Z23" s="23">
        <f t="shared" si="11"/>
        <v>309151000</v>
      </c>
      <c r="AA23" s="23">
        <f t="shared" si="12"/>
        <v>-100000000</v>
      </c>
      <c r="AB23" s="23">
        <v>409151000</v>
      </c>
      <c r="AC23" s="23">
        <v>309151000</v>
      </c>
      <c r="AD23" s="23">
        <f t="shared" si="13"/>
        <v>-100000000</v>
      </c>
      <c r="AE23" s="23"/>
      <c r="AF23" s="23"/>
      <c r="AG23" s="23">
        <f t="shared" si="14"/>
        <v>0</v>
      </c>
      <c r="AH23" s="23"/>
      <c r="AI23" s="23"/>
      <c r="AJ23" s="23">
        <f t="shared" si="15"/>
        <v>0</v>
      </c>
    </row>
    <row r="24" spans="1:36" ht="12.75">
      <c r="A24" s="26">
        <v>18</v>
      </c>
      <c r="B24" s="25" t="s">
        <v>44</v>
      </c>
      <c r="C24" s="23">
        <f t="shared" si="0"/>
        <v>26355234230</v>
      </c>
      <c r="D24" s="23">
        <f t="shared" si="1"/>
        <v>26413934230</v>
      </c>
      <c r="E24" s="23">
        <f t="shared" si="2"/>
        <v>58700000</v>
      </c>
      <c r="F24" s="23">
        <f t="shared" si="3"/>
        <v>26347369230</v>
      </c>
      <c r="G24" s="23">
        <f t="shared" si="4"/>
        <v>26406069230</v>
      </c>
      <c r="H24" s="23">
        <f t="shared" si="5"/>
        <v>58700000</v>
      </c>
      <c r="I24" s="23">
        <v>966502544</v>
      </c>
      <c r="J24" s="23">
        <v>956999973</v>
      </c>
      <c r="K24" s="23">
        <f t="shared" si="6"/>
        <v>-9502571</v>
      </c>
      <c r="L24" s="26">
        <v>18</v>
      </c>
      <c r="M24" s="25" t="s">
        <v>44</v>
      </c>
      <c r="N24" s="23">
        <v>9473357</v>
      </c>
      <c r="O24" s="23">
        <v>7206579</v>
      </c>
      <c r="P24" s="23">
        <f t="shared" si="7"/>
        <v>-2266778</v>
      </c>
      <c r="Q24" s="23">
        <v>162630329</v>
      </c>
      <c r="R24" s="23">
        <v>233599678</v>
      </c>
      <c r="S24" s="23">
        <f t="shared" si="8"/>
        <v>70969349</v>
      </c>
      <c r="T24" s="23">
        <v>25208763000</v>
      </c>
      <c r="U24" s="23">
        <v>25208263000</v>
      </c>
      <c r="V24" s="23">
        <f t="shared" si="9"/>
        <v>-500000</v>
      </c>
      <c r="W24" s="26">
        <v>18</v>
      </c>
      <c r="X24" s="25" t="s">
        <v>44</v>
      </c>
      <c r="Y24" s="23">
        <f t="shared" si="10"/>
        <v>7865000</v>
      </c>
      <c r="Z24" s="23">
        <f t="shared" si="11"/>
        <v>7865000</v>
      </c>
      <c r="AA24" s="23">
        <f t="shared" si="12"/>
        <v>0</v>
      </c>
      <c r="AB24" s="23">
        <v>7865000</v>
      </c>
      <c r="AC24" s="23">
        <v>7865000</v>
      </c>
      <c r="AD24" s="23">
        <f t="shared" si="13"/>
        <v>0</v>
      </c>
      <c r="AE24" s="23"/>
      <c r="AF24" s="23"/>
      <c r="AG24" s="23">
        <f t="shared" si="14"/>
        <v>0</v>
      </c>
      <c r="AH24" s="23"/>
      <c r="AI24" s="23"/>
      <c r="AJ24" s="23">
        <f t="shared" si="15"/>
        <v>0</v>
      </c>
    </row>
    <row r="25" spans="1:36" ht="12.75">
      <c r="A25" s="26">
        <v>19</v>
      </c>
      <c r="B25" s="25" t="s">
        <v>45</v>
      </c>
      <c r="C25" s="23">
        <f t="shared" si="0"/>
        <v>150679372070</v>
      </c>
      <c r="D25" s="23">
        <f t="shared" si="1"/>
        <v>147679372070</v>
      </c>
      <c r="E25" s="23">
        <f t="shared" si="2"/>
        <v>-3000000000</v>
      </c>
      <c r="F25" s="23">
        <f t="shared" si="3"/>
        <v>150679372070</v>
      </c>
      <c r="G25" s="23">
        <f t="shared" si="4"/>
        <v>147479372070</v>
      </c>
      <c r="H25" s="23">
        <f t="shared" si="5"/>
        <v>-3200000000</v>
      </c>
      <c r="I25" s="23">
        <v>0</v>
      </c>
      <c r="J25" s="23">
        <v>0</v>
      </c>
      <c r="K25" s="23">
        <f t="shared" si="6"/>
        <v>0</v>
      </c>
      <c r="L25" s="26">
        <v>19</v>
      </c>
      <c r="M25" s="25" t="s">
        <v>45</v>
      </c>
      <c r="N25" s="23">
        <v>0</v>
      </c>
      <c r="O25" s="23">
        <v>0</v>
      </c>
      <c r="P25" s="23">
        <f t="shared" si="7"/>
        <v>0</v>
      </c>
      <c r="Q25" s="23">
        <v>0</v>
      </c>
      <c r="R25" s="23">
        <v>0</v>
      </c>
      <c r="S25" s="23">
        <f t="shared" si="8"/>
        <v>0</v>
      </c>
      <c r="T25" s="23">
        <v>150679372070</v>
      </c>
      <c r="U25" s="23">
        <v>147479372070</v>
      </c>
      <c r="V25" s="23">
        <f t="shared" si="9"/>
        <v>-3200000000</v>
      </c>
      <c r="W25" s="26">
        <v>19</v>
      </c>
      <c r="X25" s="25" t="s">
        <v>45</v>
      </c>
      <c r="Y25" s="23">
        <f t="shared" si="10"/>
        <v>0</v>
      </c>
      <c r="Z25" s="23">
        <f t="shared" si="11"/>
        <v>200000000</v>
      </c>
      <c r="AA25" s="23">
        <f t="shared" si="12"/>
        <v>200000000</v>
      </c>
      <c r="AB25" s="23"/>
      <c r="AC25" s="23">
        <v>200000000</v>
      </c>
      <c r="AD25" s="23">
        <f t="shared" si="13"/>
        <v>200000000</v>
      </c>
      <c r="AE25" s="23"/>
      <c r="AF25" s="23"/>
      <c r="AG25" s="23">
        <f t="shared" si="14"/>
        <v>0</v>
      </c>
      <c r="AH25" s="23"/>
      <c r="AI25" s="23"/>
      <c r="AJ25" s="23">
        <f t="shared" si="15"/>
        <v>0</v>
      </c>
    </row>
    <row r="26" spans="1:36" ht="12.75">
      <c r="A26" s="26">
        <v>20</v>
      </c>
      <c r="B26" s="25" t="s">
        <v>46</v>
      </c>
      <c r="C26" s="23">
        <f t="shared" si="0"/>
        <v>22034419440</v>
      </c>
      <c r="D26" s="23">
        <f t="shared" si="1"/>
        <v>23744119440</v>
      </c>
      <c r="E26" s="23">
        <f t="shared" si="2"/>
        <v>1709700000</v>
      </c>
      <c r="F26" s="23">
        <f t="shared" si="3"/>
        <v>21757472408</v>
      </c>
      <c r="G26" s="23">
        <f t="shared" si="4"/>
        <v>23395372408</v>
      </c>
      <c r="H26" s="23">
        <f t="shared" si="5"/>
        <v>1637900000</v>
      </c>
      <c r="I26" s="23">
        <v>1889473358</v>
      </c>
      <c r="J26" s="23">
        <v>1866271554</v>
      </c>
      <c r="K26" s="23">
        <f t="shared" si="6"/>
        <v>-23201804</v>
      </c>
      <c r="L26" s="26">
        <v>20</v>
      </c>
      <c r="M26" s="25" t="s">
        <v>46</v>
      </c>
      <c r="N26" s="23">
        <v>994525586</v>
      </c>
      <c r="O26" s="23">
        <v>1083466673</v>
      </c>
      <c r="P26" s="23">
        <f t="shared" si="7"/>
        <v>88941087</v>
      </c>
      <c r="Q26" s="23">
        <v>1709239971</v>
      </c>
      <c r="R26" s="23">
        <v>1773400688</v>
      </c>
      <c r="S26" s="23">
        <f t="shared" si="8"/>
        <v>64160717</v>
      </c>
      <c r="T26" s="23">
        <v>17164233493</v>
      </c>
      <c r="U26" s="23">
        <v>18672233493</v>
      </c>
      <c r="V26" s="23">
        <f t="shared" si="9"/>
        <v>1508000000</v>
      </c>
      <c r="W26" s="26">
        <v>20</v>
      </c>
      <c r="X26" s="25" t="s">
        <v>46</v>
      </c>
      <c r="Y26" s="23">
        <f t="shared" si="10"/>
        <v>276947032</v>
      </c>
      <c r="Z26" s="23">
        <f t="shared" si="11"/>
        <v>348747032</v>
      </c>
      <c r="AA26" s="23">
        <f t="shared" si="12"/>
        <v>71800000</v>
      </c>
      <c r="AB26" s="23">
        <v>276947032</v>
      </c>
      <c r="AC26" s="23">
        <v>348747032</v>
      </c>
      <c r="AD26" s="23">
        <f t="shared" si="13"/>
        <v>71800000</v>
      </c>
      <c r="AE26" s="23"/>
      <c r="AF26" s="23"/>
      <c r="AG26" s="23">
        <f t="shared" si="14"/>
        <v>0</v>
      </c>
      <c r="AH26" s="23"/>
      <c r="AI26" s="23"/>
      <c r="AJ26" s="23">
        <f t="shared" si="15"/>
        <v>0</v>
      </c>
    </row>
    <row r="27" spans="1:36" ht="12.75">
      <c r="A27" s="26">
        <v>21</v>
      </c>
      <c r="B27" s="25" t="s">
        <v>47</v>
      </c>
      <c r="C27" s="23">
        <f t="shared" si="0"/>
        <v>1229653750</v>
      </c>
      <c r="D27" s="23">
        <f t="shared" si="1"/>
        <v>1147453750</v>
      </c>
      <c r="E27" s="23">
        <f t="shared" si="2"/>
        <v>-82200000</v>
      </c>
      <c r="F27" s="23">
        <f t="shared" si="3"/>
        <v>1065271128</v>
      </c>
      <c r="G27" s="23">
        <f t="shared" si="4"/>
        <v>983071128</v>
      </c>
      <c r="H27" s="23">
        <f t="shared" si="5"/>
        <v>-82200000</v>
      </c>
      <c r="I27" s="23">
        <v>463737447</v>
      </c>
      <c r="J27" s="23">
        <v>459285695</v>
      </c>
      <c r="K27" s="23">
        <f t="shared" si="6"/>
        <v>-4451752</v>
      </c>
      <c r="L27" s="26">
        <v>21</v>
      </c>
      <c r="M27" s="25" t="s">
        <v>47</v>
      </c>
      <c r="N27" s="23">
        <v>77446709</v>
      </c>
      <c r="O27" s="23">
        <v>76320709</v>
      </c>
      <c r="P27" s="23">
        <f t="shared" si="7"/>
        <v>-1126000</v>
      </c>
      <c r="Q27" s="23">
        <v>312334272</v>
      </c>
      <c r="R27" s="23">
        <v>273700552</v>
      </c>
      <c r="S27" s="23">
        <f t="shared" si="8"/>
        <v>-38633720</v>
      </c>
      <c r="T27" s="23">
        <v>211752700</v>
      </c>
      <c r="U27" s="23">
        <v>173764172</v>
      </c>
      <c r="V27" s="23">
        <f t="shared" si="9"/>
        <v>-37988528</v>
      </c>
      <c r="W27" s="26">
        <v>21</v>
      </c>
      <c r="X27" s="25" t="s">
        <v>47</v>
      </c>
      <c r="Y27" s="23">
        <f t="shared" si="10"/>
        <v>164382622</v>
      </c>
      <c r="Z27" s="23">
        <f t="shared" si="11"/>
        <v>164382622</v>
      </c>
      <c r="AA27" s="23">
        <f t="shared" si="12"/>
        <v>0</v>
      </c>
      <c r="AB27" s="23">
        <v>36841722</v>
      </c>
      <c r="AC27" s="23">
        <v>36841722</v>
      </c>
      <c r="AD27" s="23">
        <f t="shared" si="13"/>
        <v>0</v>
      </c>
      <c r="AE27" s="23"/>
      <c r="AF27" s="23"/>
      <c r="AG27" s="23">
        <f t="shared" si="14"/>
        <v>0</v>
      </c>
      <c r="AH27" s="23">
        <v>127540900</v>
      </c>
      <c r="AI27" s="23">
        <v>127540900</v>
      </c>
      <c r="AJ27" s="23">
        <f t="shared" si="15"/>
        <v>0</v>
      </c>
    </row>
    <row r="28" spans="1:36" ht="12.75">
      <c r="A28" s="26">
        <v>22</v>
      </c>
      <c r="B28" s="25" t="s">
        <v>48</v>
      </c>
      <c r="C28" s="23">
        <f t="shared" si="0"/>
        <v>6198053135</v>
      </c>
      <c r="D28" s="23">
        <f t="shared" si="1"/>
        <v>6398053135</v>
      </c>
      <c r="E28" s="23">
        <f t="shared" si="2"/>
        <v>200000000</v>
      </c>
      <c r="F28" s="23">
        <f t="shared" si="3"/>
        <v>6022828138</v>
      </c>
      <c r="G28" s="23">
        <f t="shared" si="4"/>
        <v>6222828138</v>
      </c>
      <c r="H28" s="23">
        <f t="shared" si="5"/>
        <v>200000000</v>
      </c>
      <c r="I28" s="23">
        <v>2899026239</v>
      </c>
      <c r="J28" s="23">
        <v>2971326239</v>
      </c>
      <c r="K28" s="23">
        <f t="shared" si="6"/>
        <v>72300000</v>
      </c>
      <c r="L28" s="26">
        <v>22</v>
      </c>
      <c r="M28" s="25" t="s">
        <v>48</v>
      </c>
      <c r="N28" s="23">
        <v>247602747</v>
      </c>
      <c r="O28" s="23">
        <v>272002747</v>
      </c>
      <c r="P28" s="23">
        <f t="shared" si="7"/>
        <v>24400000</v>
      </c>
      <c r="Q28" s="23">
        <v>712978125</v>
      </c>
      <c r="R28" s="23">
        <v>816278125</v>
      </c>
      <c r="S28" s="23">
        <f t="shared" si="8"/>
        <v>103300000</v>
      </c>
      <c r="T28" s="23">
        <v>2163221027</v>
      </c>
      <c r="U28" s="23">
        <v>2163221027</v>
      </c>
      <c r="V28" s="23">
        <f t="shared" si="9"/>
        <v>0</v>
      </c>
      <c r="W28" s="26">
        <v>22</v>
      </c>
      <c r="X28" s="25" t="s">
        <v>48</v>
      </c>
      <c r="Y28" s="23">
        <f t="shared" si="10"/>
        <v>175224997</v>
      </c>
      <c r="Z28" s="23">
        <f t="shared" si="11"/>
        <v>175224997</v>
      </c>
      <c r="AA28" s="23">
        <f t="shared" si="12"/>
        <v>0</v>
      </c>
      <c r="AB28" s="23">
        <v>175224997</v>
      </c>
      <c r="AC28" s="23">
        <v>175224997</v>
      </c>
      <c r="AD28" s="23">
        <f t="shared" si="13"/>
        <v>0</v>
      </c>
      <c r="AE28" s="23"/>
      <c r="AF28" s="23"/>
      <c r="AG28" s="23">
        <f t="shared" si="14"/>
        <v>0</v>
      </c>
      <c r="AH28" s="23"/>
      <c r="AI28" s="23"/>
      <c r="AJ28" s="23">
        <f t="shared" si="15"/>
        <v>0</v>
      </c>
    </row>
    <row r="29" spans="1:36" ht="12.75">
      <c r="A29" s="26">
        <v>23</v>
      </c>
      <c r="B29" s="27" t="s">
        <v>49</v>
      </c>
      <c r="C29" s="23">
        <f t="shared" si="0"/>
        <v>5131330856</v>
      </c>
      <c r="D29" s="23">
        <f t="shared" si="1"/>
        <v>6872442105</v>
      </c>
      <c r="E29" s="23">
        <f t="shared" si="2"/>
        <v>1741111249</v>
      </c>
      <c r="F29" s="23">
        <f t="shared" si="3"/>
        <v>4258630856</v>
      </c>
      <c r="G29" s="23">
        <f t="shared" si="4"/>
        <v>6199742105</v>
      </c>
      <c r="H29" s="23">
        <f t="shared" si="5"/>
        <v>1941111249</v>
      </c>
      <c r="I29" s="23">
        <v>2686700000</v>
      </c>
      <c r="J29" s="23">
        <v>3685400000</v>
      </c>
      <c r="K29" s="23">
        <f t="shared" si="6"/>
        <v>998700000</v>
      </c>
      <c r="L29" s="26">
        <v>23</v>
      </c>
      <c r="M29" s="27" t="s">
        <v>49</v>
      </c>
      <c r="N29" s="23"/>
      <c r="O29" s="23">
        <v>0</v>
      </c>
      <c r="P29" s="23">
        <f t="shared" si="7"/>
        <v>0</v>
      </c>
      <c r="Q29" s="23"/>
      <c r="R29" s="23">
        <v>0</v>
      </c>
      <c r="S29" s="23">
        <f t="shared" si="8"/>
        <v>0</v>
      </c>
      <c r="T29" s="23">
        <v>1571930856</v>
      </c>
      <c r="U29" s="23">
        <v>2514342105</v>
      </c>
      <c r="V29" s="23">
        <f t="shared" si="9"/>
        <v>942411249</v>
      </c>
      <c r="W29" s="26">
        <v>23</v>
      </c>
      <c r="X29" s="27" t="s">
        <v>49</v>
      </c>
      <c r="Y29" s="23">
        <f t="shared" si="10"/>
        <v>872700000</v>
      </c>
      <c r="Z29" s="23">
        <f t="shared" si="11"/>
        <v>672700000</v>
      </c>
      <c r="AA29" s="23">
        <f t="shared" si="12"/>
        <v>-200000000</v>
      </c>
      <c r="AB29" s="23">
        <v>872700000</v>
      </c>
      <c r="AC29" s="23">
        <v>672700000</v>
      </c>
      <c r="AD29" s="23">
        <f t="shared" si="13"/>
        <v>-200000000</v>
      </c>
      <c r="AE29" s="23"/>
      <c r="AF29" s="23"/>
      <c r="AG29" s="23">
        <f t="shared" si="14"/>
        <v>0</v>
      </c>
      <c r="AH29" s="23"/>
      <c r="AI29" s="23"/>
      <c r="AJ29" s="23">
        <f t="shared" si="15"/>
        <v>0</v>
      </c>
    </row>
    <row r="30" spans="1:36" ht="12.75">
      <c r="A30" s="26">
        <v>24</v>
      </c>
      <c r="B30" s="25" t="s">
        <v>50</v>
      </c>
      <c r="C30" s="23">
        <f t="shared" si="0"/>
        <v>158079648736</v>
      </c>
      <c r="D30" s="23">
        <f t="shared" si="1"/>
        <v>158079648736</v>
      </c>
      <c r="E30" s="23">
        <f t="shared" si="2"/>
        <v>0</v>
      </c>
      <c r="F30" s="23">
        <f t="shared" si="3"/>
        <v>158079648736</v>
      </c>
      <c r="G30" s="23">
        <f t="shared" si="4"/>
        <v>158079648736</v>
      </c>
      <c r="H30" s="23">
        <f t="shared" si="5"/>
        <v>0</v>
      </c>
      <c r="I30" s="23"/>
      <c r="J30" s="23"/>
      <c r="K30" s="23">
        <f t="shared" si="6"/>
        <v>0</v>
      </c>
      <c r="L30" s="26">
        <v>24</v>
      </c>
      <c r="M30" s="25" t="s">
        <v>50</v>
      </c>
      <c r="N30" s="23"/>
      <c r="O30" s="23"/>
      <c r="P30" s="23">
        <f t="shared" si="7"/>
        <v>0</v>
      </c>
      <c r="Q30" s="23"/>
      <c r="R30" s="23"/>
      <c r="S30" s="23">
        <f t="shared" si="8"/>
        <v>0</v>
      </c>
      <c r="T30" s="23">
        <v>158079648736</v>
      </c>
      <c r="U30" s="23">
        <v>158079648736</v>
      </c>
      <c r="V30" s="23">
        <f t="shared" si="9"/>
        <v>0</v>
      </c>
      <c r="W30" s="26">
        <v>24</v>
      </c>
      <c r="X30" s="25" t="s">
        <v>50</v>
      </c>
      <c r="Y30" s="23">
        <f t="shared" si="10"/>
        <v>0</v>
      </c>
      <c r="Z30" s="23">
        <f t="shared" si="11"/>
        <v>0</v>
      </c>
      <c r="AA30" s="23">
        <f t="shared" si="12"/>
        <v>0</v>
      </c>
      <c r="AB30" s="23"/>
      <c r="AC30" s="23"/>
      <c r="AD30" s="23">
        <f t="shared" si="13"/>
        <v>0</v>
      </c>
      <c r="AE30" s="23"/>
      <c r="AF30" s="23"/>
      <c r="AG30" s="23">
        <f t="shared" si="14"/>
        <v>0</v>
      </c>
      <c r="AH30" s="23"/>
      <c r="AI30" s="23"/>
      <c r="AJ30" s="23">
        <f t="shared" si="15"/>
        <v>0</v>
      </c>
    </row>
    <row r="31" spans="1:36" ht="12.75">
      <c r="A31" s="26">
        <v>25</v>
      </c>
      <c r="B31" s="25" t="s">
        <v>51</v>
      </c>
      <c r="C31" s="23">
        <f t="shared" si="0"/>
        <v>29689144720</v>
      </c>
      <c r="D31" s="23">
        <f t="shared" si="1"/>
        <v>36085636002</v>
      </c>
      <c r="E31" s="23">
        <f t="shared" si="2"/>
        <v>6396491282</v>
      </c>
      <c r="F31" s="23">
        <f t="shared" si="3"/>
        <v>29689144720</v>
      </c>
      <c r="G31" s="23">
        <f t="shared" si="4"/>
        <v>36085636002</v>
      </c>
      <c r="H31" s="23">
        <f t="shared" si="5"/>
        <v>6396491282</v>
      </c>
      <c r="I31" s="23">
        <v>29416544720</v>
      </c>
      <c r="J31" s="23">
        <v>35813036002</v>
      </c>
      <c r="K31" s="23">
        <f t="shared" si="6"/>
        <v>6396491282</v>
      </c>
      <c r="L31" s="26">
        <v>25</v>
      </c>
      <c r="M31" s="25" t="s">
        <v>51</v>
      </c>
      <c r="N31" s="23"/>
      <c r="O31" s="23">
        <v>0</v>
      </c>
      <c r="P31" s="23">
        <f t="shared" si="7"/>
        <v>0</v>
      </c>
      <c r="Q31" s="23"/>
      <c r="R31" s="23">
        <v>0</v>
      </c>
      <c r="S31" s="23">
        <f t="shared" si="8"/>
        <v>0</v>
      </c>
      <c r="T31" s="23">
        <v>272600000</v>
      </c>
      <c r="U31" s="23">
        <v>272600000</v>
      </c>
      <c r="V31" s="23">
        <f t="shared" si="9"/>
        <v>0</v>
      </c>
      <c r="W31" s="26">
        <v>25</v>
      </c>
      <c r="X31" s="25" t="s">
        <v>51</v>
      </c>
      <c r="Y31" s="23">
        <f t="shared" si="10"/>
        <v>0</v>
      </c>
      <c r="Z31" s="23">
        <f t="shared" si="11"/>
        <v>0</v>
      </c>
      <c r="AA31" s="23">
        <f t="shared" si="12"/>
        <v>0</v>
      </c>
      <c r="AB31" s="23"/>
      <c r="AC31" s="23"/>
      <c r="AD31" s="23">
        <f t="shared" si="13"/>
        <v>0</v>
      </c>
      <c r="AE31" s="23"/>
      <c r="AF31" s="23"/>
      <c r="AG31" s="23">
        <f t="shared" si="14"/>
        <v>0</v>
      </c>
      <c r="AH31" s="23"/>
      <c r="AI31" s="23"/>
      <c r="AJ31" s="23">
        <f t="shared" si="15"/>
        <v>0</v>
      </c>
    </row>
    <row r="32" spans="1:36" ht="12.75">
      <c r="A32" s="26">
        <v>27</v>
      </c>
      <c r="B32" s="25" t="s">
        <v>52</v>
      </c>
      <c r="C32" s="23">
        <f t="shared" si="0"/>
        <v>1427066320</v>
      </c>
      <c r="D32" s="23">
        <f t="shared" si="1"/>
        <v>1385666320</v>
      </c>
      <c r="E32" s="23">
        <f t="shared" si="2"/>
        <v>-41400000</v>
      </c>
      <c r="F32" s="23">
        <f t="shared" si="3"/>
        <v>1408359320</v>
      </c>
      <c r="G32" s="23">
        <f t="shared" si="4"/>
        <v>1366959320</v>
      </c>
      <c r="H32" s="23">
        <f t="shared" si="5"/>
        <v>-41400000</v>
      </c>
      <c r="I32" s="23">
        <v>1127973809</v>
      </c>
      <c r="J32" s="23">
        <v>1071967509</v>
      </c>
      <c r="K32" s="23">
        <f t="shared" si="6"/>
        <v>-56006300</v>
      </c>
      <c r="L32" s="26">
        <v>27</v>
      </c>
      <c r="M32" s="25" t="s">
        <v>52</v>
      </c>
      <c r="N32" s="23">
        <v>21833100</v>
      </c>
      <c r="O32" s="23">
        <v>21468900</v>
      </c>
      <c r="P32" s="23">
        <f t="shared" si="7"/>
        <v>-364200</v>
      </c>
      <c r="Q32" s="23">
        <v>258452411</v>
      </c>
      <c r="R32" s="23">
        <v>273422911</v>
      </c>
      <c r="S32" s="23">
        <f t="shared" si="8"/>
        <v>14970500</v>
      </c>
      <c r="T32" s="23">
        <v>100000</v>
      </c>
      <c r="U32" s="23">
        <v>100000</v>
      </c>
      <c r="V32" s="23">
        <f t="shared" si="9"/>
        <v>0</v>
      </c>
      <c r="W32" s="26">
        <v>27</v>
      </c>
      <c r="X32" s="25" t="s">
        <v>52</v>
      </c>
      <c r="Y32" s="23">
        <f t="shared" si="10"/>
        <v>18707000</v>
      </c>
      <c r="Z32" s="23">
        <f t="shared" si="11"/>
        <v>18707000</v>
      </c>
      <c r="AA32" s="23">
        <f t="shared" si="12"/>
        <v>0</v>
      </c>
      <c r="AB32" s="23">
        <v>18707000</v>
      </c>
      <c r="AC32" s="23">
        <v>18707000</v>
      </c>
      <c r="AD32" s="23">
        <f t="shared" si="13"/>
        <v>0</v>
      </c>
      <c r="AE32" s="23"/>
      <c r="AF32" s="23"/>
      <c r="AG32" s="23">
        <f t="shared" si="14"/>
        <v>0</v>
      </c>
      <c r="AH32" s="23"/>
      <c r="AI32" s="23"/>
      <c r="AJ32" s="23">
        <f t="shared" si="15"/>
        <v>0</v>
      </c>
    </row>
    <row r="33" spans="1:36" ht="12.75">
      <c r="A33" s="26">
        <v>28</v>
      </c>
      <c r="B33" s="25" t="s">
        <v>53</v>
      </c>
      <c r="C33" s="23">
        <f t="shared" si="0"/>
        <v>264561700000</v>
      </c>
      <c r="D33" s="23">
        <f t="shared" si="1"/>
        <v>272471600000</v>
      </c>
      <c r="E33" s="23">
        <f t="shared" si="2"/>
        <v>7909900000</v>
      </c>
      <c r="F33" s="23">
        <f t="shared" si="3"/>
        <v>264561700000</v>
      </c>
      <c r="G33" s="23">
        <f t="shared" si="4"/>
        <v>272471600000</v>
      </c>
      <c r="H33" s="23">
        <f t="shared" si="5"/>
        <v>7909900000</v>
      </c>
      <c r="I33" s="23"/>
      <c r="J33" s="23"/>
      <c r="K33" s="23">
        <f t="shared" si="6"/>
        <v>0</v>
      </c>
      <c r="L33" s="26">
        <v>28</v>
      </c>
      <c r="M33" s="25" t="s">
        <v>53</v>
      </c>
      <c r="N33" s="23"/>
      <c r="O33" s="23"/>
      <c r="P33" s="23">
        <f t="shared" si="7"/>
        <v>0</v>
      </c>
      <c r="Q33" s="23"/>
      <c r="R33" s="23"/>
      <c r="S33" s="23">
        <f t="shared" si="8"/>
        <v>0</v>
      </c>
      <c r="T33" s="23">
        <v>264561700000</v>
      </c>
      <c r="U33" s="23">
        <v>272471600000</v>
      </c>
      <c r="V33" s="23">
        <f t="shared" si="9"/>
        <v>7909900000</v>
      </c>
      <c r="W33" s="26">
        <v>28</v>
      </c>
      <c r="X33" s="25" t="s">
        <v>53</v>
      </c>
      <c r="Y33" s="23">
        <f t="shared" si="10"/>
        <v>0</v>
      </c>
      <c r="Z33" s="23">
        <f t="shared" si="11"/>
        <v>0</v>
      </c>
      <c r="AA33" s="23">
        <f t="shared" si="12"/>
        <v>0</v>
      </c>
      <c r="AB33" s="23"/>
      <c r="AC33" s="23"/>
      <c r="AD33" s="23">
        <f t="shared" si="13"/>
        <v>0</v>
      </c>
      <c r="AE33" s="23"/>
      <c r="AF33" s="23"/>
      <c r="AG33" s="23">
        <f t="shared" si="14"/>
        <v>0</v>
      </c>
      <c r="AH33" s="23"/>
      <c r="AI33" s="23"/>
      <c r="AJ33" s="23">
        <f t="shared" si="15"/>
        <v>0</v>
      </c>
    </row>
    <row r="34" spans="1:36" ht="12.75">
      <c r="A34" s="26">
        <v>30</v>
      </c>
      <c r="B34" s="25" t="s">
        <v>54</v>
      </c>
      <c r="C34" s="23">
        <f t="shared" si="0"/>
        <v>14000000000</v>
      </c>
      <c r="D34" s="23">
        <f t="shared" si="1"/>
        <v>7250000000</v>
      </c>
      <c r="E34" s="23">
        <f t="shared" si="2"/>
        <v>-6750000000</v>
      </c>
      <c r="F34" s="23">
        <f t="shared" si="3"/>
        <v>14000000000</v>
      </c>
      <c r="G34" s="23">
        <f t="shared" si="4"/>
        <v>7250000000</v>
      </c>
      <c r="H34" s="23">
        <f t="shared" si="5"/>
        <v>-6750000000</v>
      </c>
      <c r="I34" s="23"/>
      <c r="J34" s="23"/>
      <c r="K34" s="23">
        <f t="shared" si="6"/>
        <v>0</v>
      </c>
      <c r="L34" s="26">
        <v>30</v>
      </c>
      <c r="M34" s="25" t="s">
        <v>54</v>
      </c>
      <c r="N34" s="23"/>
      <c r="O34" s="23"/>
      <c r="P34" s="23">
        <f t="shared" si="7"/>
        <v>0</v>
      </c>
      <c r="Q34" s="23"/>
      <c r="R34" s="23"/>
      <c r="S34" s="23">
        <f t="shared" si="8"/>
        <v>0</v>
      </c>
      <c r="T34" s="23">
        <v>14000000000</v>
      </c>
      <c r="U34" s="23">
        <v>7250000000</v>
      </c>
      <c r="V34" s="23">
        <f t="shared" si="9"/>
        <v>-6750000000</v>
      </c>
      <c r="W34" s="26">
        <v>30</v>
      </c>
      <c r="X34" s="25" t="s">
        <v>54</v>
      </c>
      <c r="Y34" s="23">
        <f t="shared" si="10"/>
        <v>0</v>
      </c>
      <c r="Z34" s="23">
        <f t="shared" si="11"/>
        <v>0</v>
      </c>
      <c r="AA34" s="23">
        <f t="shared" si="12"/>
        <v>0</v>
      </c>
      <c r="AB34" s="23"/>
      <c r="AC34" s="23"/>
      <c r="AD34" s="23">
        <f t="shared" si="13"/>
        <v>0</v>
      </c>
      <c r="AE34" s="23"/>
      <c r="AF34" s="23"/>
      <c r="AG34" s="23">
        <f t="shared" si="14"/>
        <v>0</v>
      </c>
      <c r="AH34" s="23"/>
      <c r="AI34" s="23"/>
      <c r="AJ34" s="23">
        <f t="shared" si="15"/>
        <v>0</v>
      </c>
    </row>
    <row r="35" spans="1:36" ht="12.75">
      <c r="A35" s="26">
        <v>31</v>
      </c>
      <c r="B35" s="25" t="s">
        <v>55</v>
      </c>
      <c r="C35" s="23">
        <f t="shared" si="0"/>
        <v>579995210</v>
      </c>
      <c r="D35" s="23">
        <f t="shared" si="1"/>
        <v>666995210</v>
      </c>
      <c r="E35" s="23">
        <f t="shared" si="2"/>
        <v>87000000</v>
      </c>
      <c r="F35" s="23">
        <f t="shared" si="3"/>
        <v>576995210</v>
      </c>
      <c r="G35" s="23">
        <f t="shared" si="4"/>
        <v>663995210</v>
      </c>
      <c r="H35" s="23">
        <f t="shared" si="5"/>
        <v>87000000</v>
      </c>
      <c r="I35" s="23">
        <v>494258322</v>
      </c>
      <c r="J35" s="23">
        <v>489498784</v>
      </c>
      <c r="K35" s="23">
        <f t="shared" si="6"/>
        <v>-4759538</v>
      </c>
      <c r="L35" s="26">
        <v>31</v>
      </c>
      <c r="M35" s="25" t="s">
        <v>55</v>
      </c>
      <c r="N35" s="23">
        <v>13610000</v>
      </c>
      <c r="O35" s="23">
        <v>16524202</v>
      </c>
      <c r="P35" s="23">
        <f t="shared" si="7"/>
        <v>2914202</v>
      </c>
      <c r="Q35" s="23">
        <v>69126888</v>
      </c>
      <c r="R35" s="23">
        <v>157972224</v>
      </c>
      <c r="S35" s="23">
        <f t="shared" si="8"/>
        <v>88845336</v>
      </c>
      <c r="T35" s="23"/>
      <c r="U35" s="23">
        <v>0</v>
      </c>
      <c r="V35" s="23">
        <f t="shared" si="9"/>
        <v>0</v>
      </c>
      <c r="W35" s="26">
        <v>31</v>
      </c>
      <c r="X35" s="25" t="s">
        <v>55</v>
      </c>
      <c r="Y35" s="23">
        <f t="shared" si="10"/>
        <v>3000000</v>
      </c>
      <c r="Z35" s="23">
        <f t="shared" si="11"/>
        <v>3000000</v>
      </c>
      <c r="AA35" s="23">
        <f t="shared" si="12"/>
        <v>0</v>
      </c>
      <c r="AB35" s="23">
        <v>3000000</v>
      </c>
      <c r="AC35" s="23">
        <v>3000000</v>
      </c>
      <c r="AD35" s="23">
        <f t="shared" si="13"/>
        <v>0</v>
      </c>
      <c r="AE35" s="23"/>
      <c r="AF35" s="23"/>
      <c r="AG35" s="23">
        <f t="shared" si="14"/>
        <v>0</v>
      </c>
      <c r="AH35" s="23"/>
      <c r="AI35" s="23"/>
      <c r="AJ35" s="23">
        <f t="shared" si="15"/>
        <v>0</v>
      </c>
    </row>
    <row r="36" spans="1:36" ht="12.75">
      <c r="A36" s="26">
        <v>32</v>
      </c>
      <c r="B36" s="25" t="s">
        <v>56</v>
      </c>
      <c r="C36" s="23">
        <f t="shared" si="0"/>
        <v>897874920</v>
      </c>
      <c r="D36" s="23">
        <f t="shared" si="1"/>
        <v>1068374920</v>
      </c>
      <c r="E36" s="23">
        <f t="shared" si="2"/>
        <v>170500000</v>
      </c>
      <c r="F36" s="23">
        <f t="shared" si="3"/>
        <v>897874920</v>
      </c>
      <c r="G36" s="23">
        <f t="shared" si="4"/>
        <v>1027428920</v>
      </c>
      <c r="H36" s="23">
        <f t="shared" si="5"/>
        <v>129554000</v>
      </c>
      <c r="I36" s="23">
        <v>766734920</v>
      </c>
      <c r="J36" s="23">
        <v>860681815</v>
      </c>
      <c r="K36" s="23">
        <f t="shared" si="6"/>
        <v>93946895</v>
      </c>
      <c r="L36" s="26">
        <v>32</v>
      </c>
      <c r="M36" s="25" t="s">
        <v>56</v>
      </c>
      <c r="N36" s="23">
        <v>14080202</v>
      </c>
      <c r="O36" s="23">
        <v>16938202</v>
      </c>
      <c r="P36" s="23">
        <f t="shared" si="7"/>
        <v>2858000</v>
      </c>
      <c r="Q36" s="23">
        <v>113119798</v>
      </c>
      <c r="R36" s="23">
        <v>145868903</v>
      </c>
      <c r="S36" s="23">
        <f t="shared" si="8"/>
        <v>32749105</v>
      </c>
      <c r="T36" s="23">
        <v>3940000</v>
      </c>
      <c r="U36" s="23">
        <v>3940000</v>
      </c>
      <c r="V36" s="23">
        <f t="shared" si="9"/>
        <v>0</v>
      </c>
      <c r="W36" s="26">
        <v>32</v>
      </c>
      <c r="X36" s="25" t="s">
        <v>56</v>
      </c>
      <c r="Y36" s="23">
        <f t="shared" si="10"/>
        <v>0</v>
      </c>
      <c r="Z36" s="23">
        <f t="shared" si="11"/>
        <v>40946000</v>
      </c>
      <c r="AA36" s="23">
        <f t="shared" si="12"/>
        <v>40946000</v>
      </c>
      <c r="AB36" s="23"/>
      <c r="AC36" s="23">
        <v>40946000</v>
      </c>
      <c r="AD36" s="23">
        <f t="shared" si="13"/>
        <v>40946000</v>
      </c>
      <c r="AE36" s="23"/>
      <c r="AF36" s="23"/>
      <c r="AG36" s="23">
        <f t="shared" si="14"/>
        <v>0</v>
      </c>
      <c r="AH36" s="23"/>
      <c r="AI36" s="23"/>
      <c r="AJ36" s="23">
        <f t="shared" si="15"/>
        <v>0</v>
      </c>
    </row>
    <row r="37" spans="1:36" ht="18">
      <c r="A37" s="26">
        <v>33</v>
      </c>
      <c r="B37" s="27" t="s">
        <v>57</v>
      </c>
      <c r="C37" s="23">
        <f t="shared" si="0"/>
        <v>268327314520</v>
      </c>
      <c r="D37" s="23">
        <f t="shared" si="1"/>
        <v>271082863183</v>
      </c>
      <c r="E37" s="23">
        <f t="shared" si="2"/>
        <v>2755548663</v>
      </c>
      <c r="F37" s="23">
        <f t="shared" si="3"/>
        <v>219019379784</v>
      </c>
      <c r="G37" s="23">
        <f t="shared" si="4"/>
        <v>219484507869</v>
      </c>
      <c r="H37" s="23">
        <f t="shared" si="5"/>
        <v>465128085</v>
      </c>
      <c r="I37" s="23">
        <v>187325616417</v>
      </c>
      <c r="J37" s="23">
        <v>187355665488</v>
      </c>
      <c r="K37" s="23">
        <f t="shared" si="6"/>
        <v>30049071</v>
      </c>
      <c r="L37" s="26">
        <v>33</v>
      </c>
      <c r="M37" s="27" t="s">
        <v>57</v>
      </c>
      <c r="N37" s="23"/>
      <c r="O37" s="23">
        <v>0</v>
      </c>
      <c r="P37" s="23">
        <f t="shared" si="7"/>
        <v>0</v>
      </c>
      <c r="Q37" s="23"/>
      <c r="R37" s="23">
        <v>0</v>
      </c>
      <c r="S37" s="23">
        <f t="shared" si="8"/>
        <v>0</v>
      </c>
      <c r="T37" s="23">
        <v>31693763367</v>
      </c>
      <c r="U37" s="23">
        <v>32128842381</v>
      </c>
      <c r="V37" s="23">
        <f t="shared" si="9"/>
        <v>435079014</v>
      </c>
      <c r="W37" s="26">
        <v>33</v>
      </c>
      <c r="X37" s="27" t="s">
        <v>57</v>
      </c>
      <c r="Y37" s="23">
        <f t="shared" si="10"/>
        <v>49307934736</v>
      </c>
      <c r="Z37" s="23">
        <f t="shared" si="11"/>
        <v>51598355314</v>
      </c>
      <c r="AA37" s="23">
        <f t="shared" si="12"/>
        <v>2290420578</v>
      </c>
      <c r="AB37" s="23"/>
      <c r="AC37" s="23">
        <v>51598355314</v>
      </c>
      <c r="AD37" s="23">
        <f t="shared" si="13"/>
        <v>51598355314</v>
      </c>
      <c r="AE37" s="23"/>
      <c r="AF37" s="23"/>
      <c r="AG37" s="23">
        <f t="shared" si="14"/>
        <v>0</v>
      </c>
      <c r="AH37" s="23">
        <v>49307934736</v>
      </c>
      <c r="AI37" s="23">
        <v>0</v>
      </c>
      <c r="AJ37" s="23">
        <f t="shared" si="15"/>
        <v>-49307934736</v>
      </c>
    </row>
    <row r="38" spans="1:36" ht="18">
      <c r="A38" s="26">
        <v>34</v>
      </c>
      <c r="B38" s="27" t="s">
        <v>58</v>
      </c>
      <c r="C38" s="23">
        <f t="shared" si="0"/>
        <v>37773767900</v>
      </c>
      <c r="D38" s="23">
        <f t="shared" si="1"/>
        <v>31773767900</v>
      </c>
      <c r="E38" s="23">
        <f t="shared" si="2"/>
        <v>-6000000000</v>
      </c>
      <c r="F38" s="23">
        <f t="shared" si="3"/>
        <v>37773767900</v>
      </c>
      <c r="G38" s="23">
        <f t="shared" si="4"/>
        <v>31773767900</v>
      </c>
      <c r="H38" s="23">
        <f t="shared" si="5"/>
        <v>-6000000000</v>
      </c>
      <c r="I38" s="23"/>
      <c r="J38" s="23"/>
      <c r="K38" s="23">
        <f t="shared" si="6"/>
        <v>0</v>
      </c>
      <c r="L38" s="26">
        <v>34</v>
      </c>
      <c r="M38" s="27" t="s">
        <v>58</v>
      </c>
      <c r="N38" s="23"/>
      <c r="O38" s="23"/>
      <c r="P38" s="23">
        <f t="shared" si="7"/>
        <v>0</v>
      </c>
      <c r="Q38" s="23"/>
      <c r="R38" s="23"/>
      <c r="S38" s="23">
        <f t="shared" si="8"/>
        <v>0</v>
      </c>
      <c r="T38" s="23">
        <v>37773767900</v>
      </c>
      <c r="U38" s="23">
        <v>31773767900</v>
      </c>
      <c r="V38" s="23">
        <f t="shared" si="9"/>
        <v>-6000000000</v>
      </c>
      <c r="W38" s="26">
        <v>34</v>
      </c>
      <c r="X38" s="27" t="s">
        <v>58</v>
      </c>
      <c r="Y38" s="23">
        <f t="shared" si="10"/>
        <v>0</v>
      </c>
      <c r="Z38" s="23">
        <f t="shared" si="11"/>
        <v>0</v>
      </c>
      <c r="AA38" s="23">
        <f t="shared" si="12"/>
        <v>0</v>
      </c>
      <c r="AB38" s="23"/>
      <c r="AC38" s="23"/>
      <c r="AD38" s="23">
        <f t="shared" si="13"/>
        <v>0</v>
      </c>
      <c r="AE38" s="23"/>
      <c r="AF38" s="23"/>
      <c r="AG38" s="23">
        <f t="shared" si="14"/>
        <v>0</v>
      </c>
      <c r="AH38" s="23"/>
      <c r="AI38" s="23"/>
      <c r="AJ38" s="23">
        <f t="shared" si="15"/>
        <v>0</v>
      </c>
    </row>
    <row r="39" spans="1:36" ht="12.75">
      <c r="A39" s="26">
        <v>35</v>
      </c>
      <c r="B39" s="25" t="s">
        <v>59</v>
      </c>
      <c r="C39" s="23">
        <f t="shared" si="0"/>
        <v>703383414</v>
      </c>
      <c r="D39" s="23">
        <f t="shared" si="1"/>
        <v>708083414</v>
      </c>
      <c r="E39" s="23">
        <f t="shared" si="2"/>
        <v>4700000</v>
      </c>
      <c r="F39" s="23">
        <f t="shared" si="3"/>
        <v>656383414</v>
      </c>
      <c r="G39" s="23">
        <f t="shared" si="4"/>
        <v>661083414</v>
      </c>
      <c r="H39" s="23">
        <f t="shared" si="5"/>
        <v>4700000</v>
      </c>
      <c r="I39" s="23">
        <v>489218035</v>
      </c>
      <c r="J39" s="23">
        <v>490392702</v>
      </c>
      <c r="K39" s="23">
        <f t="shared" si="6"/>
        <v>1174667</v>
      </c>
      <c r="L39" s="26">
        <v>35</v>
      </c>
      <c r="M39" s="25" t="s">
        <v>59</v>
      </c>
      <c r="N39" s="23">
        <v>18176481</v>
      </c>
      <c r="O39" s="23">
        <v>18876481</v>
      </c>
      <c r="P39" s="23">
        <f t="shared" si="7"/>
        <v>700000</v>
      </c>
      <c r="Q39" s="23">
        <v>146775998</v>
      </c>
      <c r="R39" s="23">
        <v>149601331</v>
      </c>
      <c r="S39" s="23">
        <f t="shared" si="8"/>
        <v>2825333</v>
      </c>
      <c r="T39" s="23">
        <v>2212900</v>
      </c>
      <c r="U39" s="23">
        <v>2212900</v>
      </c>
      <c r="V39" s="23">
        <f t="shared" si="9"/>
        <v>0</v>
      </c>
      <c r="W39" s="26">
        <v>35</v>
      </c>
      <c r="X39" s="25" t="s">
        <v>59</v>
      </c>
      <c r="Y39" s="23">
        <f t="shared" si="10"/>
        <v>47000000</v>
      </c>
      <c r="Z39" s="23">
        <f t="shared" si="11"/>
        <v>47000000</v>
      </c>
      <c r="AA39" s="23">
        <f t="shared" si="12"/>
        <v>0</v>
      </c>
      <c r="AB39" s="23">
        <v>47000000</v>
      </c>
      <c r="AC39" s="23">
        <v>47000000</v>
      </c>
      <c r="AD39" s="23">
        <f t="shared" si="13"/>
        <v>0</v>
      </c>
      <c r="AE39" s="23"/>
      <c r="AF39" s="23"/>
      <c r="AG39" s="23">
        <f t="shared" si="14"/>
        <v>0</v>
      </c>
      <c r="AH39" s="23"/>
      <c r="AI39" s="23"/>
      <c r="AJ39" s="23">
        <f t="shared" si="15"/>
        <v>0</v>
      </c>
    </row>
    <row r="40" spans="1:36" ht="12.75">
      <c r="A40" s="26">
        <v>36</v>
      </c>
      <c r="B40" s="25" t="s">
        <v>60</v>
      </c>
      <c r="C40" s="23">
        <f t="shared" si="0"/>
        <v>6919518690</v>
      </c>
      <c r="D40" s="23">
        <f t="shared" si="1"/>
        <v>7036818690</v>
      </c>
      <c r="E40" s="23">
        <f t="shared" si="2"/>
        <v>117300000</v>
      </c>
      <c r="F40" s="23">
        <f t="shared" si="3"/>
        <v>6738377690</v>
      </c>
      <c r="G40" s="23">
        <f t="shared" si="4"/>
        <v>6855677690</v>
      </c>
      <c r="H40" s="23">
        <f t="shared" si="5"/>
        <v>117300000</v>
      </c>
      <c r="I40" s="23">
        <v>4776718690</v>
      </c>
      <c r="J40" s="23">
        <v>4732379587</v>
      </c>
      <c r="K40" s="23">
        <f t="shared" si="6"/>
        <v>-44339103</v>
      </c>
      <c r="L40" s="26">
        <v>36</v>
      </c>
      <c r="M40" s="25" t="s">
        <v>60</v>
      </c>
      <c r="N40" s="23">
        <v>885873400</v>
      </c>
      <c r="O40" s="23">
        <v>1014712503</v>
      </c>
      <c r="P40" s="23">
        <f t="shared" si="7"/>
        <v>128839103</v>
      </c>
      <c r="Q40" s="23">
        <v>1000848400</v>
      </c>
      <c r="R40" s="23">
        <v>1033648400</v>
      </c>
      <c r="S40" s="23">
        <f t="shared" si="8"/>
        <v>32800000</v>
      </c>
      <c r="T40" s="23">
        <v>74937200</v>
      </c>
      <c r="U40" s="23">
        <v>74937200</v>
      </c>
      <c r="V40" s="23">
        <f t="shared" si="9"/>
        <v>0</v>
      </c>
      <c r="W40" s="26">
        <v>36</v>
      </c>
      <c r="X40" s="25" t="s">
        <v>60</v>
      </c>
      <c r="Y40" s="23">
        <f t="shared" si="10"/>
        <v>181141000</v>
      </c>
      <c r="Z40" s="23">
        <f t="shared" si="11"/>
        <v>181141000</v>
      </c>
      <c r="AA40" s="23">
        <f t="shared" si="12"/>
        <v>0</v>
      </c>
      <c r="AB40" s="23">
        <v>181141000</v>
      </c>
      <c r="AC40" s="23">
        <v>181141000</v>
      </c>
      <c r="AD40" s="23">
        <f t="shared" si="13"/>
        <v>0</v>
      </c>
      <c r="AE40" s="23"/>
      <c r="AF40" s="23"/>
      <c r="AG40" s="23">
        <f t="shared" si="14"/>
        <v>0</v>
      </c>
      <c r="AH40" s="23"/>
      <c r="AI40" s="23"/>
      <c r="AJ40" s="23">
        <f t="shared" si="15"/>
        <v>0</v>
      </c>
    </row>
    <row r="41" spans="1:36" ht="12.75">
      <c r="A41" s="26">
        <v>37</v>
      </c>
      <c r="B41" s="25" t="s">
        <v>61</v>
      </c>
      <c r="C41" s="23">
        <f t="shared" si="0"/>
        <v>73934500</v>
      </c>
      <c r="D41" s="23">
        <f t="shared" si="1"/>
        <v>72134500</v>
      </c>
      <c r="E41" s="23">
        <f t="shared" si="2"/>
        <v>-1800000</v>
      </c>
      <c r="F41" s="23">
        <f t="shared" si="3"/>
        <v>73924500</v>
      </c>
      <c r="G41" s="23">
        <f t="shared" si="4"/>
        <v>72124500</v>
      </c>
      <c r="H41" s="23">
        <f t="shared" si="5"/>
        <v>-1800000</v>
      </c>
      <c r="I41" s="23">
        <v>71634500</v>
      </c>
      <c r="J41" s="23">
        <v>70935558</v>
      </c>
      <c r="K41" s="23">
        <f t="shared" si="6"/>
        <v>-698942</v>
      </c>
      <c r="L41" s="26">
        <v>37</v>
      </c>
      <c r="M41" s="25" t="s">
        <v>61</v>
      </c>
      <c r="N41" s="23">
        <v>590700</v>
      </c>
      <c r="O41" s="23">
        <v>346942</v>
      </c>
      <c r="P41" s="23">
        <f t="shared" si="7"/>
        <v>-243758</v>
      </c>
      <c r="Q41" s="23">
        <v>1699300</v>
      </c>
      <c r="R41" s="23">
        <v>842000</v>
      </c>
      <c r="S41" s="23">
        <f t="shared" si="8"/>
        <v>-857300</v>
      </c>
      <c r="T41" s="23">
        <v>0</v>
      </c>
      <c r="U41" s="23">
        <v>0</v>
      </c>
      <c r="V41" s="23">
        <f t="shared" si="9"/>
        <v>0</v>
      </c>
      <c r="W41" s="26">
        <v>37</v>
      </c>
      <c r="X41" s="25" t="s">
        <v>61</v>
      </c>
      <c r="Y41" s="23">
        <f t="shared" si="10"/>
        <v>10000</v>
      </c>
      <c r="Z41" s="23">
        <f t="shared" si="11"/>
        <v>10000</v>
      </c>
      <c r="AA41" s="23">
        <f t="shared" si="12"/>
        <v>0</v>
      </c>
      <c r="AB41" s="23">
        <v>10000</v>
      </c>
      <c r="AC41" s="23">
        <v>10000</v>
      </c>
      <c r="AD41" s="23">
        <f t="shared" si="13"/>
        <v>0</v>
      </c>
      <c r="AE41" s="23"/>
      <c r="AF41" s="23"/>
      <c r="AG41" s="23">
        <f t="shared" si="14"/>
        <v>0</v>
      </c>
      <c r="AH41" s="23"/>
      <c r="AI41" s="23"/>
      <c r="AJ41" s="23">
        <f t="shared" si="15"/>
        <v>0</v>
      </c>
    </row>
    <row r="42" spans="1:36" ht="12.75">
      <c r="A42" s="26">
        <v>38</v>
      </c>
      <c r="B42" s="25" t="s">
        <v>62</v>
      </c>
      <c r="C42" s="23">
        <f t="shared" si="0"/>
        <v>6894512760</v>
      </c>
      <c r="D42" s="23">
        <f t="shared" si="1"/>
        <v>8143312760</v>
      </c>
      <c r="E42" s="23">
        <f t="shared" si="2"/>
        <v>1248800000</v>
      </c>
      <c r="F42" s="23">
        <f t="shared" si="3"/>
        <v>6623012760</v>
      </c>
      <c r="G42" s="23">
        <f t="shared" si="4"/>
        <v>7929812760</v>
      </c>
      <c r="H42" s="23">
        <f t="shared" si="5"/>
        <v>1306800000</v>
      </c>
      <c r="I42" s="23">
        <v>2555549834</v>
      </c>
      <c r="J42" s="23">
        <v>2533206743</v>
      </c>
      <c r="K42" s="23">
        <f t="shared" si="6"/>
        <v>-22343091</v>
      </c>
      <c r="L42" s="26">
        <v>38</v>
      </c>
      <c r="M42" s="25" t="s">
        <v>62</v>
      </c>
      <c r="N42" s="23">
        <v>149123863</v>
      </c>
      <c r="O42" s="23">
        <v>150606996</v>
      </c>
      <c r="P42" s="23">
        <f t="shared" si="7"/>
        <v>1483133</v>
      </c>
      <c r="Q42" s="23">
        <v>474836234</v>
      </c>
      <c r="R42" s="23">
        <v>497504421</v>
      </c>
      <c r="S42" s="23">
        <f t="shared" si="8"/>
        <v>22668187</v>
      </c>
      <c r="T42" s="23">
        <v>3443502829</v>
      </c>
      <c r="U42" s="23">
        <v>4748494600</v>
      </c>
      <c r="V42" s="23">
        <f t="shared" si="9"/>
        <v>1304991771</v>
      </c>
      <c r="W42" s="26">
        <v>38</v>
      </c>
      <c r="X42" s="25" t="s">
        <v>62</v>
      </c>
      <c r="Y42" s="23">
        <f t="shared" si="10"/>
        <v>271500000</v>
      </c>
      <c r="Z42" s="23">
        <f t="shared" si="11"/>
        <v>213500000</v>
      </c>
      <c r="AA42" s="23">
        <f t="shared" si="12"/>
        <v>-58000000</v>
      </c>
      <c r="AB42" s="23">
        <v>271500000</v>
      </c>
      <c r="AC42" s="23">
        <v>213500000</v>
      </c>
      <c r="AD42" s="23">
        <f t="shared" si="13"/>
        <v>-58000000</v>
      </c>
      <c r="AE42" s="23"/>
      <c r="AF42" s="23"/>
      <c r="AG42" s="23">
        <f t="shared" si="14"/>
        <v>0</v>
      </c>
      <c r="AH42" s="23"/>
      <c r="AI42" s="23"/>
      <c r="AJ42" s="23">
        <f t="shared" si="15"/>
        <v>0</v>
      </c>
    </row>
    <row r="43" spans="1:36" ht="12.75">
      <c r="A43" s="26">
        <v>39</v>
      </c>
      <c r="B43" s="25" t="s">
        <v>63</v>
      </c>
      <c r="C43" s="23">
        <f t="shared" si="0"/>
        <v>0</v>
      </c>
      <c r="D43" s="23">
        <f t="shared" si="1"/>
        <v>20386000000</v>
      </c>
      <c r="E43" s="23">
        <f t="shared" si="2"/>
        <v>20386000000</v>
      </c>
      <c r="F43" s="23">
        <f t="shared" si="3"/>
        <v>0</v>
      </c>
      <c r="G43" s="23">
        <f t="shared" si="4"/>
        <v>0</v>
      </c>
      <c r="H43" s="23">
        <f t="shared" si="5"/>
        <v>0</v>
      </c>
      <c r="I43" s="23"/>
      <c r="J43" s="23"/>
      <c r="K43" s="23">
        <f t="shared" si="6"/>
        <v>0</v>
      </c>
      <c r="L43" s="26">
        <v>39</v>
      </c>
      <c r="M43" s="25" t="s">
        <v>63</v>
      </c>
      <c r="N43" s="23"/>
      <c r="O43" s="23"/>
      <c r="P43" s="23">
        <f t="shared" si="7"/>
        <v>0</v>
      </c>
      <c r="Q43" s="23"/>
      <c r="R43" s="23"/>
      <c r="S43" s="23">
        <f t="shared" si="8"/>
        <v>0</v>
      </c>
      <c r="T43" s="23"/>
      <c r="U43" s="23"/>
      <c r="V43" s="23">
        <f t="shared" si="9"/>
        <v>0</v>
      </c>
      <c r="W43" s="26">
        <v>39</v>
      </c>
      <c r="X43" s="25" t="s">
        <v>63</v>
      </c>
      <c r="Y43" s="23">
        <f t="shared" si="10"/>
        <v>0</v>
      </c>
      <c r="Z43" s="23">
        <f t="shared" si="11"/>
        <v>20386000000</v>
      </c>
      <c r="AA43" s="23">
        <f t="shared" si="12"/>
        <v>20386000000</v>
      </c>
      <c r="AB43" s="23"/>
      <c r="AC43" s="23">
        <v>20386000000</v>
      </c>
      <c r="AD43" s="23">
        <f t="shared" si="13"/>
        <v>20386000000</v>
      </c>
      <c r="AE43" s="23"/>
      <c r="AF43" s="23"/>
      <c r="AG43" s="23">
        <f t="shared" si="14"/>
        <v>0</v>
      </c>
      <c r="AH43" s="23"/>
      <c r="AI43" s="23"/>
      <c r="AJ43" s="23">
        <f t="shared" si="15"/>
        <v>0</v>
      </c>
    </row>
    <row r="44" spans="1:36" ht="12.75">
      <c r="A44" s="26">
        <v>50</v>
      </c>
      <c r="B44" s="25" t="s">
        <v>64</v>
      </c>
      <c r="C44" s="23">
        <f t="shared" si="0"/>
        <v>204707600000</v>
      </c>
      <c r="D44" s="23">
        <f t="shared" si="1"/>
        <v>202921000000</v>
      </c>
      <c r="E44" s="23">
        <f t="shared" si="2"/>
        <v>-1786600000</v>
      </c>
      <c r="F44" s="23">
        <f t="shared" si="3"/>
        <v>203169199270</v>
      </c>
      <c r="G44" s="23">
        <f t="shared" si="4"/>
        <v>201382599270</v>
      </c>
      <c r="H44" s="23">
        <f t="shared" si="5"/>
        <v>-1786600000</v>
      </c>
      <c r="I44" s="23">
        <v>81210000000</v>
      </c>
      <c r="J44" s="23">
        <v>81210000000</v>
      </c>
      <c r="K44" s="23">
        <f t="shared" si="6"/>
        <v>0</v>
      </c>
      <c r="L44" s="26">
        <v>50</v>
      </c>
      <c r="M44" s="25" t="s">
        <v>64</v>
      </c>
      <c r="N44" s="23">
        <v>21616000000</v>
      </c>
      <c r="O44" s="23">
        <v>21616000000</v>
      </c>
      <c r="P44" s="23">
        <f t="shared" si="7"/>
        <v>0</v>
      </c>
      <c r="Q44" s="23">
        <v>14924000000</v>
      </c>
      <c r="R44" s="23">
        <v>13137400000</v>
      </c>
      <c r="S44" s="23">
        <f t="shared" si="8"/>
        <v>-1786600000</v>
      </c>
      <c r="T44" s="23">
        <v>85419199270</v>
      </c>
      <c r="U44" s="23">
        <v>85419199270</v>
      </c>
      <c r="V44" s="23">
        <f t="shared" si="9"/>
        <v>0</v>
      </c>
      <c r="W44" s="26">
        <v>50</v>
      </c>
      <c r="X44" s="25" t="s">
        <v>64</v>
      </c>
      <c r="Y44" s="23">
        <f t="shared" si="10"/>
        <v>1538400730</v>
      </c>
      <c r="Z44" s="23">
        <f t="shared" si="11"/>
        <v>1538400730</v>
      </c>
      <c r="AA44" s="23">
        <f t="shared" si="12"/>
        <v>0</v>
      </c>
      <c r="AB44" s="23">
        <v>1162400730</v>
      </c>
      <c r="AC44" s="23">
        <v>1162400730</v>
      </c>
      <c r="AD44" s="23">
        <f t="shared" si="13"/>
        <v>0</v>
      </c>
      <c r="AE44" s="23">
        <v>0</v>
      </c>
      <c r="AF44" s="23">
        <v>0</v>
      </c>
      <c r="AG44" s="23">
        <f t="shared" si="14"/>
        <v>0</v>
      </c>
      <c r="AH44" s="23">
        <v>376000000</v>
      </c>
      <c r="AI44" s="23">
        <v>376000000</v>
      </c>
      <c r="AJ44" s="23">
        <f t="shared" si="15"/>
        <v>0</v>
      </c>
    </row>
    <row r="45" spans="1:36" ht="12.75">
      <c r="A45" s="26">
        <v>51</v>
      </c>
      <c r="B45" s="25" t="s">
        <v>65</v>
      </c>
      <c r="C45" s="23">
        <f t="shared" si="0"/>
        <v>68493200000</v>
      </c>
      <c r="D45" s="23">
        <f t="shared" si="1"/>
        <v>68273000000</v>
      </c>
      <c r="E45" s="23">
        <f t="shared" si="2"/>
        <v>-220200000</v>
      </c>
      <c r="F45" s="23">
        <f t="shared" si="3"/>
        <v>66593200000</v>
      </c>
      <c r="G45" s="23">
        <f t="shared" si="4"/>
        <v>66373000000</v>
      </c>
      <c r="H45" s="23">
        <f t="shared" si="5"/>
        <v>-220200000</v>
      </c>
      <c r="I45" s="23">
        <v>17654822100</v>
      </c>
      <c r="J45" s="23">
        <v>17654822100</v>
      </c>
      <c r="K45" s="23">
        <f t="shared" si="6"/>
        <v>0</v>
      </c>
      <c r="L45" s="26">
        <v>51</v>
      </c>
      <c r="M45" s="25" t="s">
        <v>65</v>
      </c>
      <c r="N45" s="23">
        <v>6341166000</v>
      </c>
      <c r="O45" s="23">
        <v>6341166000</v>
      </c>
      <c r="P45" s="23">
        <f t="shared" si="7"/>
        <v>0</v>
      </c>
      <c r="Q45" s="23">
        <v>4352660400</v>
      </c>
      <c r="R45" s="23">
        <v>4352660400</v>
      </c>
      <c r="S45" s="23">
        <f t="shared" si="8"/>
        <v>0</v>
      </c>
      <c r="T45" s="23">
        <v>38244551500</v>
      </c>
      <c r="U45" s="23">
        <v>38024351500</v>
      </c>
      <c r="V45" s="23">
        <f t="shared" si="9"/>
        <v>-220200000</v>
      </c>
      <c r="W45" s="26">
        <v>51</v>
      </c>
      <c r="X45" s="25" t="s">
        <v>65</v>
      </c>
      <c r="Y45" s="23">
        <f t="shared" si="10"/>
        <v>1900000000</v>
      </c>
      <c r="Z45" s="23">
        <f t="shared" si="11"/>
        <v>1900000000</v>
      </c>
      <c r="AA45" s="23">
        <f t="shared" si="12"/>
        <v>0</v>
      </c>
      <c r="AB45" s="23">
        <v>1050000000</v>
      </c>
      <c r="AC45" s="23">
        <v>1050000000</v>
      </c>
      <c r="AD45" s="23">
        <f t="shared" si="13"/>
        <v>0</v>
      </c>
      <c r="AE45" s="23">
        <v>850000000</v>
      </c>
      <c r="AF45" s="23">
        <v>850000000</v>
      </c>
      <c r="AG45" s="23">
        <f t="shared" si="14"/>
        <v>0</v>
      </c>
      <c r="AH45" s="23"/>
      <c r="AI45" s="23"/>
      <c r="AJ45" s="23">
        <f t="shared" si="15"/>
        <v>0</v>
      </c>
    </row>
    <row r="46" spans="1:36" ht="16.5">
      <c r="A46" s="26" t="s">
        <v>66</v>
      </c>
      <c r="B46" s="25" t="s">
        <v>67</v>
      </c>
      <c r="C46" s="23">
        <f t="shared" si="0"/>
        <v>129441800000</v>
      </c>
      <c r="D46" s="23">
        <f t="shared" si="1"/>
        <v>134272400000</v>
      </c>
      <c r="E46" s="23">
        <f t="shared" si="2"/>
        <v>4830600000</v>
      </c>
      <c r="F46" s="23">
        <f t="shared" si="3"/>
        <v>111813437965</v>
      </c>
      <c r="G46" s="23">
        <f t="shared" si="4"/>
        <v>116644037965</v>
      </c>
      <c r="H46" s="23">
        <f t="shared" si="5"/>
        <v>4830600000</v>
      </c>
      <c r="I46" s="23">
        <v>21297500000</v>
      </c>
      <c r="J46" s="23">
        <v>21297500000</v>
      </c>
      <c r="K46" s="23">
        <f t="shared" si="6"/>
        <v>0</v>
      </c>
      <c r="L46" s="26" t="s">
        <v>66</v>
      </c>
      <c r="M46" s="25" t="s">
        <v>67</v>
      </c>
      <c r="N46" s="23">
        <v>59511092956</v>
      </c>
      <c r="O46" s="23">
        <v>64341692956</v>
      </c>
      <c r="P46" s="23">
        <f t="shared" si="7"/>
        <v>4830600000</v>
      </c>
      <c r="Q46" s="23">
        <v>25291745009</v>
      </c>
      <c r="R46" s="23">
        <v>25291745009</v>
      </c>
      <c r="S46" s="23">
        <f t="shared" si="8"/>
        <v>0</v>
      </c>
      <c r="T46" s="23">
        <v>5713100000</v>
      </c>
      <c r="U46" s="23">
        <v>5713100000</v>
      </c>
      <c r="V46" s="23">
        <f t="shared" si="9"/>
        <v>0</v>
      </c>
      <c r="W46" s="26" t="s">
        <v>66</v>
      </c>
      <c r="X46" s="25" t="s">
        <v>67</v>
      </c>
      <c r="Y46" s="23">
        <f t="shared" si="10"/>
        <v>17628362035</v>
      </c>
      <c r="Z46" s="23">
        <f t="shared" si="11"/>
        <v>17628362035</v>
      </c>
      <c r="AA46" s="23">
        <f t="shared" si="12"/>
        <v>0</v>
      </c>
      <c r="AB46" s="23">
        <v>17448862035</v>
      </c>
      <c r="AC46" s="23">
        <v>17448862035</v>
      </c>
      <c r="AD46" s="23">
        <f t="shared" si="13"/>
        <v>0</v>
      </c>
      <c r="AE46" s="23">
        <v>0</v>
      </c>
      <c r="AF46" s="23">
        <v>0</v>
      </c>
      <c r="AG46" s="23">
        <f t="shared" si="14"/>
        <v>0</v>
      </c>
      <c r="AH46" s="23">
        <v>179500000</v>
      </c>
      <c r="AI46" s="23">
        <v>179500000</v>
      </c>
      <c r="AJ46" s="23">
        <f t="shared" si="15"/>
        <v>0</v>
      </c>
    </row>
    <row r="47" spans="1:36" ht="16.5">
      <c r="A47" s="26" t="s">
        <v>68</v>
      </c>
      <c r="B47" s="25" t="s">
        <v>69</v>
      </c>
      <c r="C47" s="23">
        <f t="shared" si="0"/>
        <v>25666300000</v>
      </c>
      <c r="D47" s="23">
        <f t="shared" si="1"/>
        <v>25492700000</v>
      </c>
      <c r="E47" s="23">
        <f t="shared" si="2"/>
        <v>-173600000</v>
      </c>
      <c r="F47" s="23">
        <f t="shared" si="3"/>
        <v>18387850600</v>
      </c>
      <c r="G47" s="23">
        <f t="shared" si="4"/>
        <v>18214250600</v>
      </c>
      <c r="H47" s="23">
        <f t="shared" si="5"/>
        <v>-173600000</v>
      </c>
      <c r="I47" s="23">
        <v>7890600000</v>
      </c>
      <c r="J47" s="23">
        <v>7890600000</v>
      </c>
      <c r="K47" s="23">
        <f t="shared" si="6"/>
        <v>0</v>
      </c>
      <c r="L47" s="26" t="s">
        <v>68</v>
      </c>
      <c r="M47" s="25" t="s">
        <v>69</v>
      </c>
      <c r="N47" s="23">
        <v>1503770900</v>
      </c>
      <c r="O47" s="23">
        <v>1330170900</v>
      </c>
      <c r="P47" s="23">
        <f t="shared" si="7"/>
        <v>-173600000</v>
      </c>
      <c r="Q47" s="23">
        <v>1804779700</v>
      </c>
      <c r="R47" s="23">
        <v>1804779700</v>
      </c>
      <c r="S47" s="23">
        <f t="shared" si="8"/>
        <v>0</v>
      </c>
      <c r="T47" s="23">
        <v>7188700000</v>
      </c>
      <c r="U47" s="23">
        <v>7188700000</v>
      </c>
      <c r="V47" s="23">
        <f t="shared" si="9"/>
        <v>0</v>
      </c>
      <c r="W47" s="26" t="s">
        <v>68</v>
      </c>
      <c r="X47" s="25" t="s">
        <v>69</v>
      </c>
      <c r="Y47" s="23">
        <f t="shared" si="10"/>
        <v>7278449400</v>
      </c>
      <c r="Z47" s="23">
        <f t="shared" si="11"/>
        <v>7278449400</v>
      </c>
      <c r="AA47" s="23">
        <f t="shared" si="12"/>
        <v>0</v>
      </c>
      <c r="AB47" s="23">
        <v>6948149400</v>
      </c>
      <c r="AC47" s="23">
        <v>6948149400</v>
      </c>
      <c r="AD47" s="23">
        <f t="shared" si="13"/>
        <v>0</v>
      </c>
      <c r="AE47" s="23"/>
      <c r="AF47" s="23">
        <v>0</v>
      </c>
      <c r="AG47" s="23">
        <f t="shared" si="14"/>
        <v>0</v>
      </c>
      <c r="AH47" s="23">
        <v>330300000</v>
      </c>
      <c r="AI47" s="23">
        <v>330300000</v>
      </c>
      <c r="AJ47" s="23">
        <f t="shared" si="15"/>
        <v>0</v>
      </c>
    </row>
    <row r="48" spans="1:36" ht="16.5">
      <c r="A48" s="26" t="s">
        <v>70</v>
      </c>
      <c r="B48" s="25" t="s">
        <v>71</v>
      </c>
      <c r="C48" s="23">
        <f t="shared" si="0"/>
        <v>108827899994</v>
      </c>
      <c r="D48" s="23">
        <f t="shared" si="1"/>
        <v>107815199994</v>
      </c>
      <c r="E48" s="23">
        <f t="shared" si="2"/>
        <v>-1012700000</v>
      </c>
      <c r="F48" s="23">
        <f t="shared" si="3"/>
        <v>84271367190</v>
      </c>
      <c r="G48" s="23">
        <f t="shared" si="4"/>
        <v>85083185268</v>
      </c>
      <c r="H48" s="23">
        <f t="shared" si="5"/>
        <v>811818078</v>
      </c>
      <c r="I48" s="23">
        <v>46032277873</v>
      </c>
      <c r="J48" s="23">
        <v>46032277873</v>
      </c>
      <c r="K48" s="23">
        <f t="shared" si="6"/>
        <v>0</v>
      </c>
      <c r="L48" s="26" t="s">
        <v>70</v>
      </c>
      <c r="M48" s="25" t="s">
        <v>71</v>
      </c>
      <c r="N48" s="23">
        <v>4351853255</v>
      </c>
      <c r="O48" s="23">
        <v>4661853255</v>
      </c>
      <c r="P48" s="23">
        <f t="shared" si="7"/>
        <v>310000000</v>
      </c>
      <c r="Q48" s="23">
        <v>19942369767</v>
      </c>
      <c r="R48" s="23">
        <v>20444187845</v>
      </c>
      <c r="S48" s="23">
        <f t="shared" si="8"/>
        <v>501818078</v>
      </c>
      <c r="T48" s="23">
        <v>13944866295</v>
      </c>
      <c r="U48" s="23">
        <v>13944866295</v>
      </c>
      <c r="V48" s="23">
        <f t="shared" si="9"/>
        <v>0</v>
      </c>
      <c r="W48" s="26" t="s">
        <v>70</v>
      </c>
      <c r="X48" s="25" t="s">
        <v>71</v>
      </c>
      <c r="Y48" s="23">
        <f t="shared" si="10"/>
        <v>24556532804</v>
      </c>
      <c r="Z48" s="23">
        <f t="shared" si="11"/>
        <v>22732014726</v>
      </c>
      <c r="AA48" s="23">
        <f t="shared" si="12"/>
        <v>-1824518078</v>
      </c>
      <c r="AB48" s="23">
        <v>24556532804</v>
      </c>
      <c r="AC48" s="23">
        <v>22732014726</v>
      </c>
      <c r="AD48" s="23">
        <f t="shared" si="13"/>
        <v>-1824518078</v>
      </c>
      <c r="AE48" s="23"/>
      <c r="AF48" s="23"/>
      <c r="AG48" s="23">
        <f t="shared" si="14"/>
        <v>0</v>
      </c>
      <c r="AH48" s="23"/>
      <c r="AI48" s="23"/>
      <c r="AJ48" s="23">
        <f t="shared" si="15"/>
        <v>0</v>
      </c>
    </row>
    <row r="49" spans="1:36" ht="12.75">
      <c r="A49" s="28"/>
      <c r="B49" s="29"/>
      <c r="C49" s="30"/>
      <c r="D49" s="31"/>
      <c r="E49" s="31"/>
      <c r="F49" s="31"/>
      <c r="G49" s="32"/>
      <c r="H49" s="32"/>
      <c r="I49" s="31"/>
      <c r="J49" s="31"/>
      <c r="K49" s="31"/>
      <c r="L49" s="28"/>
      <c r="M49" s="29"/>
      <c r="N49" s="31"/>
      <c r="O49" s="31"/>
      <c r="P49" s="31"/>
      <c r="Q49" s="31"/>
      <c r="R49" s="31"/>
      <c r="S49" s="31"/>
      <c r="T49" s="31"/>
      <c r="U49" s="31"/>
      <c r="V49" s="31"/>
      <c r="W49" s="28"/>
      <c r="X49" s="29"/>
      <c r="Y49" s="32"/>
      <c r="Z49" s="32"/>
      <c r="AA49" s="32"/>
      <c r="AB49" s="31"/>
      <c r="AC49" s="31"/>
      <c r="AD49" s="31"/>
      <c r="AE49" s="31"/>
      <c r="AF49" s="31"/>
      <c r="AG49" s="31"/>
      <c r="AH49" s="31"/>
      <c r="AI49" s="31"/>
      <c r="AJ49" s="33"/>
    </row>
    <row r="50" spans="1:36" ht="12.75">
      <c r="A50" s="34" t="s">
        <v>72</v>
      </c>
      <c r="B50" s="35"/>
      <c r="C50" s="36"/>
      <c r="D50" s="37"/>
      <c r="E50" s="37"/>
      <c r="F50" s="37"/>
      <c r="G50" s="38"/>
      <c r="H50" s="38"/>
      <c r="I50" s="37"/>
      <c r="J50" s="37"/>
      <c r="K50" s="37"/>
      <c r="L50" s="34" t="s">
        <v>72</v>
      </c>
      <c r="M50" s="37"/>
      <c r="N50" s="39"/>
      <c r="O50" s="39"/>
      <c r="P50" s="39"/>
      <c r="Q50" s="39"/>
      <c r="R50" s="39"/>
      <c r="S50" s="39"/>
      <c r="T50" s="39"/>
      <c r="U50" s="39"/>
      <c r="V50" s="39"/>
      <c r="W50" s="34" t="s">
        <v>72</v>
      </c>
      <c r="X50" s="39"/>
      <c r="Y50" s="40"/>
      <c r="Z50" s="40"/>
      <c r="AA50" s="40"/>
      <c r="AB50" s="39"/>
      <c r="AC50" s="39"/>
      <c r="AD50" s="39"/>
      <c r="AE50" s="39"/>
      <c r="AF50" s="39"/>
      <c r="AG50" s="39"/>
      <c r="AH50" s="39"/>
      <c r="AI50" s="39"/>
      <c r="AJ50" s="11"/>
    </row>
    <row r="51" spans="1:36" ht="12.75">
      <c r="A51" s="41"/>
      <c r="B51" s="42"/>
      <c r="C51" s="41"/>
      <c r="D51" s="43"/>
      <c r="E51" s="43"/>
      <c r="F51" s="43"/>
      <c r="G51" s="38"/>
      <c r="H51" s="38"/>
      <c r="I51" s="43"/>
      <c r="J51" s="43"/>
      <c r="K51" s="43"/>
      <c r="L51" s="43"/>
      <c r="M51" s="43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0"/>
      <c r="Z51" s="40"/>
      <c r="AA51" s="40"/>
      <c r="AB51" s="44"/>
      <c r="AC51" s="44"/>
      <c r="AD51" s="44"/>
      <c r="AE51" s="44"/>
      <c r="AF51" s="44"/>
      <c r="AG51" s="44"/>
      <c r="AH51" s="44"/>
      <c r="AI51" s="44"/>
      <c r="AJ51" s="11"/>
    </row>
    <row r="52" spans="1:36" ht="12.75">
      <c r="A52" s="11"/>
      <c r="B52" s="45"/>
      <c r="C52" s="11"/>
      <c r="D52" s="44"/>
      <c r="E52" s="44"/>
      <c r="F52" s="44"/>
      <c r="G52" s="40"/>
      <c r="H52" s="40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0"/>
      <c r="Z52" s="40"/>
      <c r="AA52" s="40"/>
      <c r="AB52" s="44"/>
      <c r="AC52" s="44"/>
      <c r="AD52" s="44"/>
      <c r="AE52" s="44"/>
      <c r="AF52" s="44"/>
      <c r="AG52" s="44"/>
      <c r="AH52" s="44"/>
      <c r="AI52" s="44"/>
      <c r="AJ52" s="11"/>
    </row>
    <row r="53" spans="1:36" ht="12.75">
      <c r="A53" s="11"/>
      <c r="B53" s="45"/>
      <c r="C53" s="11"/>
      <c r="D53" s="44"/>
      <c r="E53" s="44"/>
      <c r="F53" s="44"/>
      <c r="G53" s="40"/>
      <c r="H53" s="40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0"/>
      <c r="AA53" s="40"/>
      <c r="AB53" s="44"/>
      <c r="AC53" s="44"/>
      <c r="AD53" s="44"/>
      <c r="AE53" s="44"/>
      <c r="AF53" s="44"/>
      <c r="AG53" s="44"/>
      <c r="AH53" s="44"/>
      <c r="AI53" s="44"/>
      <c r="AJ53" s="11"/>
    </row>
    <row r="54" spans="1:36" ht="12.75">
      <c r="A54" s="11"/>
      <c r="B54" s="45"/>
      <c r="C54" s="11"/>
      <c r="D54" s="44"/>
      <c r="E54" s="44"/>
      <c r="F54" s="44"/>
      <c r="G54" s="40"/>
      <c r="H54" s="40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0"/>
      <c r="AA54" s="40"/>
      <c r="AB54" s="44"/>
      <c r="AC54" s="44"/>
      <c r="AD54" s="44"/>
      <c r="AE54" s="44"/>
      <c r="AF54" s="44"/>
      <c r="AG54" s="44"/>
      <c r="AH54" s="44"/>
      <c r="AI54" s="44"/>
      <c r="AJ54" s="11"/>
    </row>
    <row r="55" spans="1:36" ht="12.75">
      <c r="A55" s="11"/>
      <c r="B55" s="45"/>
      <c r="C55" s="11"/>
      <c r="D55" s="44"/>
      <c r="E55" s="44"/>
      <c r="F55" s="44"/>
      <c r="G55" s="40"/>
      <c r="H55" s="40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11"/>
    </row>
    <row r="56" spans="1:36" ht="12.75">
      <c r="A56" s="11"/>
      <c r="B56" s="45"/>
      <c r="C56" s="11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11"/>
    </row>
    <row r="57" spans="1:36" ht="12.75">
      <c r="A57" s="11"/>
      <c r="B57" s="45"/>
      <c r="C57" s="11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11"/>
    </row>
    <row r="58" spans="1:36" ht="12.75">
      <c r="A58" s="11"/>
      <c r="B58" s="45"/>
      <c r="C58" s="11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11"/>
    </row>
    <row r="59" spans="1:36" ht="12.75">
      <c r="A59" s="11"/>
      <c r="B59" s="45"/>
      <c r="C59" s="11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11"/>
    </row>
    <row r="60" spans="1:36" ht="12.75">
      <c r="A60" s="11"/>
      <c r="B60" s="45"/>
      <c r="C60" s="11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11"/>
    </row>
    <row r="61" spans="1:36" ht="12.75">
      <c r="A61" s="11"/>
      <c r="B61" s="45"/>
      <c r="C61" s="11"/>
      <c r="D61" s="44" t="s">
        <v>73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11"/>
    </row>
    <row r="62" spans="1:36" ht="12.75">
      <c r="A62" s="11"/>
      <c r="B62" s="45"/>
      <c r="C62" s="11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11"/>
    </row>
    <row r="63" spans="1:36" ht="12.75">
      <c r="A63" s="11"/>
      <c r="B63" s="45"/>
      <c r="C63" s="11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11"/>
    </row>
    <row r="64" spans="1:36" ht="12.75">
      <c r="A64" s="11"/>
      <c r="B64" s="45"/>
      <c r="C64" s="11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11"/>
    </row>
    <row r="65" spans="1:36" ht="12.75">
      <c r="A65" s="11"/>
      <c r="B65" s="45"/>
      <c r="C65" s="11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11"/>
    </row>
    <row r="66" spans="1:36" ht="12.75">
      <c r="A66" s="11"/>
      <c r="B66" s="45"/>
      <c r="C66" s="11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11"/>
    </row>
    <row r="67" spans="1:36" ht="12.75">
      <c r="A67" s="11"/>
      <c r="B67" s="45"/>
      <c r="C67" s="11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11"/>
    </row>
    <row r="68" spans="1:36" ht="12.75">
      <c r="A68" s="11"/>
      <c r="B68" s="45"/>
      <c r="C68" s="11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11"/>
    </row>
    <row r="69" spans="1:36" ht="12.75">
      <c r="A69" s="11"/>
      <c r="B69" s="45"/>
      <c r="C69" s="11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11"/>
    </row>
    <row r="70" spans="1:36" ht="12.75">
      <c r="A70" s="11"/>
      <c r="B70" s="45"/>
      <c r="C70" s="11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11"/>
    </row>
    <row r="71" spans="1:36" ht="12.75">
      <c r="A71" s="11"/>
      <c r="B71" s="45"/>
      <c r="C71" s="11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11"/>
    </row>
    <row r="72" spans="1:36" ht="12.75">
      <c r="A72" s="11"/>
      <c r="B72" s="45"/>
      <c r="C72" s="11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11"/>
    </row>
    <row r="73" spans="1:36" ht="12.75">
      <c r="A73" s="11"/>
      <c r="B73" s="45"/>
      <c r="C73" s="11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11"/>
    </row>
    <row r="74" spans="1:36" ht="12.75">
      <c r="A74" s="11"/>
      <c r="B74" s="45"/>
      <c r="C74" s="11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11"/>
    </row>
    <row r="75" spans="1:36" ht="12.75">
      <c r="A75" s="11"/>
      <c r="B75" s="45"/>
      <c r="C75" s="11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11"/>
    </row>
    <row r="76" spans="1:36" ht="12.75">
      <c r="A76" s="11"/>
      <c r="B76" s="45"/>
      <c r="C76" s="11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11"/>
    </row>
    <row r="77" spans="1:36" ht="12.75">
      <c r="A77" s="11"/>
      <c r="B77" s="45"/>
      <c r="C77" s="11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11"/>
    </row>
    <row r="78" spans="1:36" ht="12.75">
      <c r="A78" s="11"/>
      <c r="B78" s="45"/>
      <c r="C78" s="11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11"/>
    </row>
    <row r="79" spans="1:36" ht="12.75">
      <c r="A79" s="11"/>
      <c r="B79" s="45"/>
      <c r="C79" s="11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11"/>
    </row>
    <row r="80" spans="1:36" ht="12.75">
      <c r="A80" s="11"/>
      <c r="B80" s="45"/>
      <c r="C80" s="11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11"/>
    </row>
    <row r="81" spans="1:36" ht="12.75">
      <c r="A81" s="11"/>
      <c r="B81" s="45"/>
      <c r="C81" s="11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11"/>
    </row>
    <row r="82" spans="1:36" ht="12.75">
      <c r="A82" s="11"/>
      <c r="B82" s="45"/>
      <c r="C82" s="11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11"/>
    </row>
    <row r="83" spans="1:36" ht="12.75">
      <c r="A83" s="11"/>
      <c r="B83" s="45"/>
      <c r="C83" s="11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11"/>
    </row>
    <row r="84" spans="1:36" ht="12.75">
      <c r="A84" s="11"/>
      <c r="B84" s="45"/>
      <c r="C84" s="11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11"/>
    </row>
    <row r="85" spans="1:36" ht="12.75">
      <c r="A85" s="11"/>
      <c r="B85" s="45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</row>
    <row r="86" spans="1:36" ht="12.75">
      <c r="A86" s="11"/>
      <c r="B86" s="45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</row>
    <row r="87" spans="1:36" ht="12.75">
      <c r="A87" s="11"/>
      <c r="B87" s="45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</row>
    <row r="88" spans="1:36" ht="12.75">
      <c r="A88" s="11"/>
      <c r="B88" s="45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</row>
    <row r="89" spans="1:36" ht="12.75">
      <c r="A89" s="11"/>
      <c r="B89" s="45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</row>
    <row r="90" spans="1:36" ht="12.75">
      <c r="A90" s="11"/>
      <c r="B90" s="45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</row>
    <row r="91" spans="1:36" ht="12.75">
      <c r="A91" s="11"/>
      <c r="B91" s="45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</row>
    <row r="92" spans="1:36" ht="12.75">
      <c r="A92" s="11"/>
      <c r="B92" s="45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</row>
    <row r="93" spans="1:36" ht="12.75">
      <c r="A93" s="11"/>
      <c r="B93" s="45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</row>
    <row r="94" spans="1:36" ht="12.75">
      <c r="A94" s="11"/>
      <c r="B94" s="45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</row>
    <row r="95" spans="1:36" ht="12.75">
      <c r="A95" s="11"/>
      <c r="B95" s="45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</row>
    <row r="96" spans="1:36" ht="12.75">
      <c r="A96" s="11"/>
      <c r="B96" s="45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</row>
    <row r="97" spans="1:36" ht="12.75">
      <c r="A97" s="11"/>
      <c r="B97" s="45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</row>
    <row r="98" spans="1:36" ht="12.75">
      <c r="A98" s="11"/>
      <c r="B98" s="45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</row>
    <row r="99" spans="1:36" ht="12.75">
      <c r="A99" s="11"/>
      <c r="B99" s="45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</row>
    <row r="100" spans="1:36" ht="12.75">
      <c r="A100" s="11"/>
      <c r="B100" s="45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</row>
    <row r="101" spans="1:36" ht="12.75">
      <c r="A101" s="11"/>
      <c r="B101" s="45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</row>
    <row r="102" spans="1:36" ht="12.75">
      <c r="A102" s="11"/>
      <c r="B102" s="45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</row>
    <row r="103" spans="1:36" ht="12.75">
      <c r="A103" s="11"/>
      <c r="B103" s="45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</row>
    <row r="104" spans="1:36" ht="12.75">
      <c r="A104" s="11"/>
      <c r="B104" s="45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</row>
    <row r="105" spans="1:36" ht="12.75">
      <c r="A105" s="11"/>
      <c r="B105" s="45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</row>
    <row r="106" spans="1:36" ht="12.75">
      <c r="A106" s="11"/>
      <c r="B106" s="45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</row>
    <row r="107" spans="1:36" ht="12.75">
      <c r="A107" s="11"/>
      <c r="B107" s="45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</row>
    <row r="108" spans="1:36" ht="12.75">
      <c r="A108" s="11"/>
      <c r="B108" s="45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</row>
    <row r="109" spans="1:36" ht="12.75">
      <c r="A109" s="11"/>
      <c r="B109" s="45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</row>
    <row r="110" spans="1:36" ht="12.75">
      <c r="A110" s="11"/>
      <c r="B110" s="45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</row>
    <row r="111" spans="1:36" ht="12.75">
      <c r="A111" s="11"/>
      <c r="B111" s="45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</row>
    <row r="112" spans="1:36" ht="12.75">
      <c r="A112" s="11"/>
      <c r="B112" s="45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</row>
    <row r="113" spans="1:36" ht="12.75">
      <c r="A113" s="11"/>
      <c r="B113" s="45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</row>
    <row r="114" spans="1:36" ht="12.75">
      <c r="A114" s="11"/>
      <c r="B114" s="45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</row>
    <row r="115" spans="1:36" ht="12.75">
      <c r="A115" s="11"/>
      <c r="B115" s="45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</row>
    <row r="116" spans="1:36" ht="12.75">
      <c r="A116" s="11"/>
      <c r="B116" s="45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</row>
    <row r="117" spans="1:36" ht="12.75">
      <c r="A117" s="11"/>
      <c r="B117" s="45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</row>
    <row r="118" spans="1:36" ht="12.75">
      <c r="A118" s="11"/>
      <c r="B118" s="45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</row>
    <row r="119" spans="1:36" ht="12.75">
      <c r="A119" s="11"/>
      <c r="B119" s="45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</row>
    <row r="120" spans="1:36" ht="12.75">
      <c r="A120" s="11"/>
      <c r="B120" s="45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</row>
    <row r="121" spans="1:36" ht="12.75">
      <c r="A121" s="11"/>
      <c r="B121" s="45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</row>
    <row r="122" spans="1:36" ht="12.75">
      <c r="A122" s="11"/>
      <c r="B122" s="45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</row>
    <row r="123" spans="1:36" ht="12.75">
      <c r="A123" s="11"/>
      <c r="B123" s="45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</row>
    <row r="124" spans="1:36" ht="12.75">
      <c r="A124" s="11"/>
      <c r="B124" s="45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</row>
  </sheetData>
  <printOptions horizontalCentered="1"/>
  <pageMargins left="0.31496062992125984" right="0.75" top="0.2755905511811024" bottom="0.62" header="0" footer="0"/>
  <pageSetup horizontalDpi="600" verticalDpi="600" orientation="landscape" paperSize="119" scale="76" r:id="rId2"/>
  <headerFooter alignWithMargins="0">
    <oddFooter>&amp;CPágina &amp;P de &amp;N</oddFooter>
  </headerFooter>
  <rowBreaks count="1" manualBreakCount="1">
    <brk id="50" max="255" man="1"/>
  </rowBreaks>
  <colBreaks count="2" manualBreakCount="2">
    <brk id="11" max="65535" man="1"/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2002-08-14T17:38:03Z</dcterms:created>
  <dcterms:modified xsi:type="dcterms:W3CDTF">2002-08-14T17:38:15Z</dcterms:modified>
  <cp:category/>
  <cp:version/>
  <cp:contentType/>
  <cp:contentStatus/>
</cp:coreProperties>
</file>